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urnett/Documents/burnett/MMB/Classes/CS352-HCI/cs352/cs352-w18/"/>
    </mc:Choice>
  </mc:AlternateContent>
  <bookViews>
    <workbookView xWindow="3420" yWindow="800" windowWidth="23940" windowHeight="14720"/>
  </bookViews>
  <sheets>
    <sheet name="Work1" sheetId="1" r:id="rId1"/>
    <sheet name="Sheet1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" i="1" l="1"/>
  <c r="I70" i="1"/>
  <c r="H70" i="1"/>
  <c r="I69" i="1"/>
  <c r="H69" i="1"/>
  <c r="W19" i="1"/>
  <c r="W65" i="1"/>
  <c r="W28" i="1"/>
  <c r="W35" i="1"/>
  <c r="W63" i="1"/>
  <c r="W61" i="1"/>
  <c r="W15" i="1"/>
  <c r="W39" i="1"/>
  <c r="W64" i="1"/>
  <c r="W60" i="1"/>
  <c r="W59" i="1"/>
  <c r="W21" i="1"/>
  <c r="W62" i="1"/>
  <c r="W9" i="1"/>
  <c r="W30" i="1"/>
  <c r="W4" i="1"/>
  <c r="W23" i="1"/>
  <c r="W58" i="1"/>
  <c r="W57" i="1"/>
  <c r="W56" i="1"/>
  <c r="W54" i="1"/>
  <c r="W55" i="1"/>
  <c r="W13" i="1"/>
  <c r="W10" i="1"/>
  <c r="W26" i="1"/>
  <c r="W53" i="1"/>
  <c r="W66" i="1"/>
  <c r="W6" i="1"/>
  <c r="W52" i="1"/>
  <c r="W37" i="1"/>
  <c r="W11" i="1"/>
  <c r="W8" i="1"/>
  <c r="W51" i="1"/>
  <c r="W50" i="1"/>
  <c r="W31" i="1"/>
  <c r="W49" i="1"/>
  <c r="W42" i="1"/>
  <c r="W27" i="1"/>
  <c r="W36" i="1"/>
  <c r="W48" i="1"/>
  <c r="W47" i="1"/>
  <c r="W46" i="1"/>
  <c r="W22" i="1"/>
  <c r="W32" i="1"/>
  <c r="W45" i="1"/>
  <c r="W29" i="1"/>
  <c r="W44" i="1"/>
  <c r="W33" i="1"/>
  <c r="W5" i="1"/>
  <c r="W16" i="1"/>
  <c r="W41" i="1"/>
  <c r="W18" i="1"/>
  <c r="W14" i="1"/>
  <c r="W25" i="1"/>
  <c r="W38" i="1"/>
  <c r="W40" i="1"/>
  <c r="W7" i="1"/>
  <c r="W12" i="1"/>
  <c r="W20" i="1"/>
  <c r="W34" i="1"/>
  <c r="W24" i="1"/>
  <c r="W17" i="1"/>
  <c r="W43" i="1"/>
  <c r="E70" i="1"/>
  <c r="E69" i="1"/>
  <c r="S19" i="1"/>
  <c r="S65" i="1"/>
  <c r="S28" i="1"/>
  <c r="S35" i="1"/>
  <c r="S63" i="1"/>
  <c r="S61" i="1"/>
  <c r="S15" i="1"/>
  <c r="S39" i="1"/>
  <c r="S64" i="1"/>
  <c r="S60" i="1"/>
  <c r="S59" i="1"/>
  <c r="S21" i="1"/>
  <c r="S62" i="1"/>
  <c r="S9" i="1"/>
  <c r="S30" i="1"/>
  <c r="S4" i="1"/>
  <c r="S23" i="1"/>
  <c r="S58" i="1"/>
  <c r="S57" i="1"/>
  <c r="S56" i="1"/>
  <c r="S54" i="1"/>
  <c r="S55" i="1"/>
  <c r="S13" i="1"/>
  <c r="S10" i="1"/>
  <c r="S26" i="1"/>
  <c r="S53" i="1"/>
  <c r="S6" i="1"/>
  <c r="S52" i="1"/>
  <c r="S37" i="1"/>
  <c r="S11" i="1"/>
  <c r="S8" i="1"/>
  <c r="S51" i="1"/>
  <c r="S50" i="1"/>
  <c r="S31" i="1"/>
  <c r="S49" i="1"/>
  <c r="S42" i="1"/>
  <c r="S27" i="1"/>
  <c r="S36" i="1"/>
  <c r="S48" i="1"/>
  <c r="S47" i="1"/>
  <c r="S46" i="1"/>
  <c r="S22" i="1"/>
  <c r="S32" i="1"/>
  <c r="S45" i="1"/>
  <c r="S29" i="1"/>
  <c r="S44" i="1"/>
  <c r="S33" i="1"/>
  <c r="S5" i="1"/>
  <c r="S16" i="1"/>
  <c r="S41" i="1"/>
  <c r="S18" i="1"/>
  <c r="S14" i="1"/>
  <c r="S25" i="1"/>
  <c r="S38" i="1"/>
  <c r="S40" i="1"/>
  <c r="S7" i="1"/>
  <c r="S12" i="1"/>
  <c r="S20" i="1"/>
  <c r="S34" i="1"/>
  <c r="S24" i="1"/>
  <c r="S17" i="1"/>
  <c r="S43" i="1"/>
  <c r="R70" i="1"/>
  <c r="R69" i="1"/>
  <c r="G70" i="1"/>
  <c r="F70" i="1"/>
  <c r="D70" i="1"/>
  <c r="C70" i="1"/>
  <c r="B70" i="1"/>
  <c r="G69" i="1"/>
  <c r="F69" i="1"/>
  <c r="D69" i="1"/>
  <c r="C69" i="1"/>
  <c r="B69" i="1"/>
  <c r="P19" i="1"/>
  <c r="V19" i="1" s="1"/>
  <c r="P65" i="1"/>
  <c r="V65" i="1" s="1"/>
  <c r="P28" i="1"/>
  <c r="V28" i="1" s="1"/>
  <c r="P35" i="1"/>
  <c r="V35" i="1" s="1"/>
  <c r="P63" i="1"/>
  <c r="V63" i="1" s="1"/>
  <c r="P61" i="1"/>
  <c r="V61" i="1" s="1"/>
  <c r="P15" i="1"/>
  <c r="V15" i="1" s="1"/>
  <c r="P39" i="1"/>
  <c r="V39" i="1" s="1"/>
  <c r="P64" i="1"/>
  <c r="V64" i="1" s="1"/>
  <c r="P60" i="1"/>
  <c r="V60" i="1" s="1"/>
  <c r="P59" i="1"/>
  <c r="V59" i="1" s="1"/>
  <c r="P21" i="1"/>
  <c r="V21" i="1" s="1"/>
  <c r="P62" i="1"/>
  <c r="V62" i="1" s="1"/>
  <c r="P9" i="1"/>
  <c r="V9" i="1" s="1"/>
  <c r="P30" i="1"/>
  <c r="V30" i="1" s="1"/>
  <c r="P4" i="1"/>
  <c r="V4" i="1" s="1"/>
  <c r="P23" i="1"/>
  <c r="V23" i="1" s="1"/>
  <c r="P58" i="1"/>
  <c r="V58" i="1" s="1"/>
  <c r="P57" i="1"/>
  <c r="V57" i="1" s="1"/>
  <c r="P56" i="1"/>
  <c r="V56" i="1" s="1"/>
  <c r="P54" i="1"/>
  <c r="V54" i="1" s="1"/>
  <c r="P55" i="1"/>
  <c r="V55" i="1" s="1"/>
  <c r="P13" i="1"/>
  <c r="V13" i="1" s="1"/>
  <c r="P10" i="1"/>
  <c r="V10" i="1" s="1"/>
  <c r="P26" i="1"/>
  <c r="V26" i="1" s="1"/>
  <c r="P53" i="1"/>
  <c r="V53" i="1" s="1"/>
  <c r="P66" i="1"/>
  <c r="P6" i="1"/>
  <c r="V6" i="1" s="1"/>
  <c r="P52" i="1"/>
  <c r="V52" i="1" s="1"/>
  <c r="P37" i="1"/>
  <c r="V37" i="1" s="1"/>
  <c r="P11" i="1"/>
  <c r="V11" i="1" s="1"/>
  <c r="P8" i="1"/>
  <c r="V8" i="1" s="1"/>
  <c r="P51" i="1"/>
  <c r="V51" i="1" s="1"/>
  <c r="P50" i="1"/>
  <c r="V50" i="1" s="1"/>
  <c r="P31" i="1"/>
  <c r="V31" i="1" s="1"/>
  <c r="P49" i="1"/>
  <c r="V49" i="1" s="1"/>
  <c r="P42" i="1"/>
  <c r="V42" i="1" s="1"/>
  <c r="P27" i="1"/>
  <c r="V27" i="1" s="1"/>
  <c r="P36" i="1"/>
  <c r="V36" i="1" s="1"/>
  <c r="P48" i="1"/>
  <c r="V48" i="1" s="1"/>
  <c r="P47" i="1"/>
  <c r="V47" i="1" s="1"/>
  <c r="P46" i="1"/>
  <c r="V46" i="1" s="1"/>
  <c r="P22" i="1"/>
  <c r="V22" i="1" s="1"/>
  <c r="P32" i="1"/>
  <c r="V32" i="1" s="1"/>
  <c r="P45" i="1"/>
  <c r="V45" i="1" s="1"/>
  <c r="P29" i="1"/>
  <c r="V29" i="1" s="1"/>
  <c r="P44" i="1"/>
  <c r="V44" i="1" s="1"/>
  <c r="P33" i="1"/>
  <c r="V33" i="1" s="1"/>
  <c r="P5" i="1"/>
  <c r="V5" i="1" s="1"/>
  <c r="P16" i="1"/>
  <c r="V16" i="1" s="1"/>
  <c r="P41" i="1"/>
  <c r="V41" i="1" s="1"/>
  <c r="P18" i="1"/>
  <c r="V18" i="1" s="1"/>
  <c r="P14" i="1"/>
  <c r="V14" i="1" s="1"/>
  <c r="P25" i="1"/>
  <c r="V25" i="1" s="1"/>
  <c r="P38" i="1"/>
  <c r="V38" i="1" s="1"/>
  <c r="P40" i="1"/>
  <c r="V40" i="1" s="1"/>
  <c r="P7" i="1"/>
  <c r="V7" i="1" s="1"/>
  <c r="P12" i="1"/>
  <c r="V12" i="1" s="1"/>
  <c r="P20" i="1"/>
  <c r="V20" i="1" s="1"/>
  <c r="P34" i="1"/>
  <c r="V34" i="1" s="1"/>
  <c r="P24" i="1"/>
  <c r="V24" i="1" s="1"/>
  <c r="P17" i="1"/>
  <c r="V17" i="1" s="1"/>
  <c r="P43" i="1"/>
  <c r="V43" i="1" s="1"/>
  <c r="O70" i="1"/>
  <c r="N70" i="1"/>
  <c r="O69" i="1"/>
  <c r="N69" i="1"/>
  <c r="M70" i="1"/>
  <c r="M69" i="1"/>
  <c r="X43" i="1" l="1"/>
  <c r="V66" i="1"/>
  <c r="X66" i="1" s="1"/>
  <c r="W69" i="1"/>
  <c r="X20" i="1"/>
  <c r="X38" i="1"/>
  <c r="X41" i="1"/>
  <c r="X44" i="1"/>
  <c r="X22" i="1"/>
  <c r="X36" i="1"/>
  <c r="X31" i="1"/>
  <c r="X11" i="1"/>
  <c r="X53" i="1"/>
  <c r="X55" i="1"/>
  <c r="X58" i="1"/>
  <c r="X9" i="1"/>
  <c r="X60" i="1"/>
  <c r="X61" i="1"/>
  <c r="X65" i="1"/>
  <c r="S69" i="1"/>
  <c r="P69" i="1"/>
  <c r="W70" i="1"/>
  <c r="X17" i="1"/>
  <c r="X12" i="1"/>
  <c r="X25" i="1"/>
  <c r="X16" i="1"/>
  <c r="X29" i="1"/>
  <c r="X46" i="1"/>
  <c r="X27" i="1"/>
  <c r="X50" i="1"/>
  <c r="X37" i="1"/>
  <c r="X26" i="1"/>
  <c r="X54" i="1"/>
  <c r="X23" i="1"/>
  <c r="X62" i="1"/>
  <c r="X64" i="1"/>
  <c r="X63" i="1"/>
  <c r="X19" i="1"/>
  <c r="V69" i="1"/>
  <c r="V70" i="1"/>
  <c r="X24" i="1"/>
  <c r="X7" i="1"/>
  <c r="X14" i="1"/>
  <c r="X5" i="1"/>
  <c r="X45" i="1"/>
  <c r="X47" i="1"/>
  <c r="X42" i="1"/>
  <c r="X51" i="1"/>
  <c r="X52" i="1"/>
  <c r="X10" i="1"/>
  <c r="X56" i="1"/>
  <c r="X4" i="1"/>
  <c r="X21" i="1"/>
  <c r="X39" i="1"/>
  <c r="X35" i="1"/>
  <c r="X34" i="1"/>
  <c r="X40" i="1"/>
  <c r="X18" i="1"/>
  <c r="X33" i="1"/>
  <c r="X32" i="1"/>
  <c r="X48" i="1"/>
  <c r="X49" i="1"/>
  <c r="X8" i="1"/>
  <c r="X6" i="1"/>
  <c r="X13" i="1"/>
  <c r="X57" i="1"/>
  <c r="X30" i="1"/>
  <c r="X59" i="1"/>
  <c r="X15" i="1"/>
  <c r="X28" i="1"/>
  <c r="P70" i="1"/>
  <c r="S70" i="1"/>
  <c r="X69" i="1" l="1"/>
  <c r="X70" i="1"/>
</calcChain>
</file>

<file path=xl/sharedStrings.xml><?xml version="1.0" encoding="utf-8"?>
<sst xmlns="http://schemas.openxmlformats.org/spreadsheetml/2006/main" count="44" uniqueCount="39">
  <si>
    <t>HW 1</t>
  </si>
  <si>
    <t>HW 2</t>
  </si>
  <si>
    <t>HW3</t>
  </si>
  <si>
    <t>Proj123</t>
  </si>
  <si>
    <t>Quiz 4</t>
  </si>
  <si>
    <t>Midterm</t>
  </si>
  <si>
    <t>Final Exam</t>
  </si>
  <si>
    <t xml:space="preserve">    Points Possible</t>
  </si>
  <si>
    <t>Weight</t>
  </si>
  <si>
    <t>N/A</t>
  </si>
  <si>
    <t>Dropped:</t>
  </si>
  <si>
    <t>Mei</t>
  </si>
  <si>
    <t>Brandon</t>
  </si>
  <si>
    <t>meib</t>
  </si>
  <si>
    <t>Ortiz</t>
  </si>
  <si>
    <t>Jesus</t>
  </si>
  <si>
    <t>ortizj</t>
  </si>
  <si>
    <t>Kauffman</t>
  </si>
  <si>
    <t>Gabriel</t>
  </si>
  <si>
    <t>kauffmag</t>
  </si>
  <si>
    <t>Median</t>
  </si>
  <si>
    <t>Quiz1</t>
  </si>
  <si>
    <t>Quiz2</t>
  </si>
  <si>
    <t>Quiz3</t>
  </si>
  <si>
    <t>Quiz3-curved</t>
  </si>
  <si>
    <t>Mean&gt;0</t>
  </si>
  <si>
    <t>Secret #</t>
  </si>
  <si>
    <t>Midterm-curved</t>
  </si>
  <si>
    <t>Participation</t>
  </si>
  <si>
    <t>TotHW+Q</t>
  </si>
  <si>
    <t>ProjTotal</t>
  </si>
  <si>
    <t>CourseSoFar</t>
  </si>
  <si>
    <t>Proj6:EvalPrep</t>
  </si>
  <si>
    <t xml:space="preserve">Proj5 (Prototype 1) </t>
  </si>
  <si>
    <t>ProjUser Data</t>
  </si>
  <si>
    <t>Proj7: Empirical Evaluation</t>
  </si>
  <si>
    <t>ProjFinal Prototype</t>
  </si>
  <si>
    <t>HW4</t>
  </si>
  <si>
    <t>Proj8 Mockups Prototype (design gallery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</si>
</sst>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Protection="1">
      <protection locked="0"/>
    </xf>
    <xf numFmtId="0" fontId="0" fillId="0" borderId="0" xfId="0"/>
    <xf numFmtId="0" fontId="0" fillId="2" borderId="0" xfId="0" applyFill="1"/>
    <xf numFmtId="0" fontId="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2" fontId="0" fillId="2" borderId="0" xfId="0" applyNumberFormat="1" applyFill="1"/>
    <xf numFmtId="0" fontId="0" fillId="3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/>
    <xf numFmtId="0" fontId="0" fillId="2" borderId="0" xfId="0" applyFill="1" applyAlignment="1"/>
    <xf numFmtId="0" fontId="0" fillId="0" borderId="0" xfId="0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zoomScale="140" workbookViewId="0">
      <pane xSplit="1860" ySplit="1700" topLeftCell="A55" activePane="bottomRight"/>
      <selection activeCell="B1" sqref="B1:E1048576"/>
      <selection pane="topRight" activeCell="E1" sqref="E1:E1048576"/>
      <selection pane="bottomLeft" activeCell="A4" sqref="A4:XFD66"/>
      <selection pane="bottomRight" activeCell="L11" sqref="L11"/>
    </sheetView>
  </sheetViews>
  <sheetFormatPr baseColWidth="10" defaultRowHeight="13" x14ac:dyDescent="0.15"/>
  <cols>
    <col min="1" max="1" width="7.33203125" style="5" customWidth="1"/>
    <col min="2" max="2" width="5.6640625" customWidth="1"/>
    <col min="3" max="3" width="6.1640625" customWidth="1"/>
    <col min="4" max="4" width="5.33203125" customWidth="1"/>
    <col min="5" max="5" width="5.5" style="12" customWidth="1"/>
    <col min="6" max="6" width="7" customWidth="1"/>
    <col min="13" max="13" width="6.5" style="16" customWidth="1"/>
    <col min="14" max="14" width="5.6640625" customWidth="1"/>
    <col min="15" max="15" width="5.5" customWidth="1"/>
    <col min="17" max="17" width="5.6640625" style="12" customWidth="1"/>
    <col min="18" max="18" width="7.33203125" style="12" customWidth="1"/>
    <col min="19" max="19" width="10.83203125" style="12"/>
  </cols>
  <sheetData>
    <row r="1" spans="1:24" x14ac:dyDescent="0.15">
      <c r="A1" s="5" t="s">
        <v>26</v>
      </c>
      <c r="B1" s="1" t="s">
        <v>0</v>
      </c>
      <c r="C1" s="1" t="s">
        <v>1</v>
      </c>
      <c r="D1" s="1" t="s">
        <v>2</v>
      </c>
      <c r="E1" s="19" t="s">
        <v>37</v>
      </c>
      <c r="F1" s="1" t="s">
        <v>3</v>
      </c>
      <c r="G1" s="1" t="s">
        <v>34</v>
      </c>
      <c r="H1" s="1" t="s">
        <v>33</v>
      </c>
      <c r="I1" s="1" t="s">
        <v>32</v>
      </c>
      <c r="J1" s="1" t="s">
        <v>35</v>
      </c>
      <c r="K1" s="1" t="s">
        <v>38</v>
      </c>
      <c r="L1" s="1" t="s">
        <v>36</v>
      </c>
      <c r="M1" s="14" t="s">
        <v>21</v>
      </c>
      <c r="N1" s="1" t="s">
        <v>22</v>
      </c>
      <c r="O1" s="1" t="s">
        <v>23</v>
      </c>
      <c r="P1" s="1" t="s">
        <v>24</v>
      </c>
      <c r="Q1" s="10" t="s">
        <v>4</v>
      </c>
      <c r="R1" s="10" t="s">
        <v>5</v>
      </c>
      <c r="S1" s="18" t="s">
        <v>27</v>
      </c>
      <c r="T1" s="9" t="s">
        <v>6</v>
      </c>
      <c r="U1" s="7" t="s">
        <v>28</v>
      </c>
      <c r="V1" s="7" t="s">
        <v>29</v>
      </c>
      <c r="W1" s="7" t="s">
        <v>30</v>
      </c>
      <c r="X1" s="7" t="s">
        <v>31</v>
      </c>
    </row>
    <row r="2" spans="1:24" s="1" customFormat="1" x14ac:dyDescent="0.15">
      <c r="A2" s="1" t="s">
        <v>7</v>
      </c>
      <c r="B2" s="1">
        <v>20</v>
      </c>
      <c r="C2" s="1">
        <v>1</v>
      </c>
      <c r="D2" s="1">
        <v>1</v>
      </c>
      <c r="E2" s="10">
        <v>50</v>
      </c>
      <c r="F2" s="1">
        <v>36</v>
      </c>
      <c r="G2" s="1">
        <v>30</v>
      </c>
      <c r="H2" s="1">
        <v>100</v>
      </c>
      <c r="I2" s="1">
        <v>30</v>
      </c>
      <c r="J2" s="1">
        <v>50</v>
      </c>
      <c r="K2" s="1">
        <v>20</v>
      </c>
      <c r="L2" s="1">
        <v>100</v>
      </c>
      <c r="M2" s="14">
        <v>10</v>
      </c>
      <c r="N2" s="1">
        <v>10</v>
      </c>
      <c r="O2" s="1">
        <v>10</v>
      </c>
      <c r="P2" s="1">
        <v>10</v>
      </c>
      <c r="Q2" s="10">
        <v>10</v>
      </c>
      <c r="R2" s="10">
        <v>100</v>
      </c>
      <c r="S2" s="10">
        <v>100</v>
      </c>
      <c r="T2" s="1">
        <v>100</v>
      </c>
      <c r="V2">
        <f>ROUND(AVERAGE(B2/B$2, C2/C$2, D2/D$2, E2/E$2, M2/M$2, N2/N$2, P2/P$2, Q2/Q$2)*100,2)</f>
        <v>100</v>
      </c>
      <c r="W2" s="1">
        <v>100</v>
      </c>
      <c r="X2" s="1">
        <v>100</v>
      </c>
    </row>
    <row r="3" spans="1:24" s="2" customFormat="1" x14ac:dyDescent="0.15">
      <c r="A3" s="2" t="s">
        <v>8</v>
      </c>
      <c r="E3" s="11"/>
      <c r="F3" s="2">
        <v>0.1</v>
      </c>
      <c r="G3" s="2">
        <v>0.2</v>
      </c>
      <c r="H3" s="2">
        <v>0.1</v>
      </c>
      <c r="I3" s="2">
        <v>0.1</v>
      </c>
      <c r="J3" s="2">
        <v>0.25</v>
      </c>
      <c r="K3" s="2">
        <v>0.05</v>
      </c>
      <c r="L3" s="2">
        <v>0.2</v>
      </c>
      <c r="M3" s="15"/>
      <c r="Q3" s="11"/>
      <c r="R3" s="11"/>
      <c r="S3" s="11">
        <v>0.25</v>
      </c>
      <c r="T3" s="2">
        <v>0.3</v>
      </c>
      <c r="U3" s="2">
        <v>0.03</v>
      </c>
      <c r="V3" s="2">
        <v>0.15</v>
      </c>
      <c r="W3" s="2">
        <v>0.27</v>
      </c>
      <c r="X3" s="8"/>
    </row>
    <row r="4" spans="1:24" x14ac:dyDescent="0.15">
      <c r="A4">
        <v>1</v>
      </c>
      <c r="B4">
        <v>19</v>
      </c>
      <c r="C4">
        <v>1</v>
      </c>
      <c r="D4">
        <v>1</v>
      </c>
      <c r="E4" s="12">
        <v>31.5</v>
      </c>
      <c r="F4">
        <v>32</v>
      </c>
      <c r="G4">
        <v>26.5</v>
      </c>
      <c r="H4">
        <v>62</v>
      </c>
      <c r="I4">
        <v>30</v>
      </c>
      <c r="M4" s="16">
        <v>10</v>
      </c>
      <c r="N4">
        <v>10</v>
      </c>
      <c r="O4">
        <v>4</v>
      </c>
      <c r="P4">
        <f>IF(O4&gt;0,O4+2,O4)</f>
        <v>6</v>
      </c>
      <c r="Q4" s="12">
        <v>8</v>
      </c>
      <c r="R4" s="12">
        <v>70</v>
      </c>
      <c r="S4" s="12">
        <f>R4+5</f>
        <v>75</v>
      </c>
      <c r="V4">
        <f>ROUND(AVERAGE(B4/B$2, C4/C$2, D4/D$2, E4/E$2, M4/M$2, N4/N$2, P4/P$2, Q4/Q$2)*100,2)</f>
        <v>87.25</v>
      </c>
      <c r="W4">
        <f>ROUND(((F4/F$2*F$3)+(G4/G$2*G$3)+(H4/H$2*H$3)+(I4/I$2*I$3))/(F$3+G$3+H$3+I$3)*100,2)</f>
        <v>85.51</v>
      </c>
      <c r="X4">
        <f>ROUND(((S4*S$3)+(V4*V$3)+(W4*W$3))/(S$3+V$3+W$3),2)</f>
        <v>81.98</v>
      </c>
    </row>
    <row r="5" spans="1:24" x14ac:dyDescent="0.15">
      <c r="A5">
        <v>2</v>
      </c>
      <c r="B5">
        <v>16</v>
      </c>
      <c r="C5">
        <v>1</v>
      </c>
      <c r="D5">
        <v>0</v>
      </c>
      <c r="E5" s="12">
        <v>38</v>
      </c>
      <c r="F5">
        <v>34</v>
      </c>
      <c r="G5">
        <v>28</v>
      </c>
      <c r="H5">
        <v>96</v>
      </c>
      <c r="I5">
        <v>30</v>
      </c>
      <c r="M5" s="16">
        <v>10</v>
      </c>
      <c r="N5">
        <v>8</v>
      </c>
      <c r="O5">
        <v>6</v>
      </c>
      <c r="P5">
        <f>IF(O5&gt;0,O5+2,O5)</f>
        <v>8</v>
      </c>
      <c r="Q5" s="12">
        <v>8</v>
      </c>
      <c r="R5" s="12">
        <v>70.5</v>
      </c>
      <c r="S5" s="12">
        <f>R5+5</f>
        <v>75.5</v>
      </c>
      <c r="V5">
        <f>ROUND(AVERAGE(B5/B$2, C5/C$2, D5/D$2, E5/E$2, M5/M$2, N5/N$2, P5/P$2, Q5/Q$2)*100,2)</f>
        <v>74.5</v>
      </c>
      <c r="W5">
        <f>ROUND(((F5/F$2*F$3)+(G5/G$2*G$3)+(H5/H$2*H$3)+(I5/I$2*I$3))/(F$3+G$3+H$3+I$3)*100,2)</f>
        <v>95.42</v>
      </c>
      <c r="X5">
        <f>ROUND(((S5*S$3)+(V5*V$3)+(W5*W$3))/(S$3+V$3+W$3),2)</f>
        <v>83.3</v>
      </c>
    </row>
    <row r="6" spans="1:24" x14ac:dyDescent="0.15">
      <c r="A6">
        <v>3</v>
      </c>
      <c r="B6">
        <v>20</v>
      </c>
      <c r="C6">
        <v>1</v>
      </c>
      <c r="D6">
        <v>1</v>
      </c>
      <c r="E6" s="12">
        <v>35</v>
      </c>
      <c r="F6">
        <v>31</v>
      </c>
      <c r="G6">
        <v>28</v>
      </c>
      <c r="H6">
        <v>75</v>
      </c>
      <c r="I6">
        <v>29</v>
      </c>
      <c r="M6" s="16">
        <v>8</v>
      </c>
      <c r="N6">
        <v>10</v>
      </c>
      <c r="O6">
        <v>4</v>
      </c>
      <c r="P6">
        <f>IF(O6&gt;0,O6+2,O6)</f>
        <v>6</v>
      </c>
      <c r="Q6" s="12">
        <v>8</v>
      </c>
      <c r="R6" s="12">
        <v>73</v>
      </c>
      <c r="S6" s="12">
        <f>R6+5</f>
        <v>78</v>
      </c>
      <c r="V6">
        <f>ROUND(AVERAGE(B6/B$2, C6/C$2, D6/D$2, E6/E$2, M6/M$2, N6/N$2, P6/P$2, Q6/Q$2)*100,2)</f>
        <v>86.25</v>
      </c>
      <c r="W6">
        <f>ROUND(((F6/F$2*F$3)+(G6/G$2*G$3)+(H6/H$2*H$3)+(I6/I$2*I$3))/(F$3+G$3+H$3+I$3)*100,2)</f>
        <v>88.89</v>
      </c>
      <c r="X6">
        <f>ROUND(((S6*S$3)+(V6*V$3)+(W6*W$3))/(S$3+V$3+W$3),2)</f>
        <v>84.24</v>
      </c>
    </row>
    <row r="7" spans="1:24" x14ac:dyDescent="0.15">
      <c r="A7">
        <v>4</v>
      </c>
      <c r="B7">
        <v>0</v>
      </c>
      <c r="C7">
        <v>1</v>
      </c>
      <c r="D7">
        <v>1</v>
      </c>
      <c r="E7" s="12">
        <v>45</v>
      </c>
      <c r="F7">
        <v>32</v>
      </c>
      <c r="G7">
        <v>26.5</v>
      </c>
      <c r="H7">
        <v>62</v>
      </c>
      <c r="I7">
        <v>30</v>
      </c>
      <c r="M7" s="16">
        <v>0</v>
      </c>
      <c r="N7">
        <v>0</v>
      </c>
      <c r="O7">
        <v>7</v>
      </c>
      <c r="P7">
        <f>IF(O7&gt;0,O7+2,O7)</f>
        <v>9</v>
      </c>
      <c r="Q7" s="12">
        <v>0</v>
      </c>
      <c r="R7" s="12">
        <v>91</v>
      </c>
      <c r="S7" s="12">
        <f>R7+5</f>
        <v>96</v>
      </c>
      <c r="V7">
        <f>ROUND(AVERAGE(B7/B$2, C7/C$2, D7/D$2, E7/E$2, M7/M$2, N7/N$2, P7/P$2, Q7/Q$2)*100,2)</f>
        <v>47.5</v>
      </c>
      <c r="W7">
        <f>ROUND(((F7/F$2*F$3)+(G7/G$2*G$3)+(H7/H$2*H$3)+(I7/I$2*I$3))/(F$3+G$3+H$3+I$3)*100,2)</f>
        <v>85.51</v>
      </c>
      <c r="X7">
        <f>ROUND(((S7*S$3)+(V7*V$3)+(W7*W$3))/(S$3+V$3+W$3),2)</f>
        <v>80.91</v>
      </c>
    </row>
    <row r="8" spans="1:24" x14ac:dyDescent="0.15">
      <c r="A8">
        <v>5</v>
      </c>
      <c r="B8">
        <v>19</v>
      </c>
      <c r="C8">
        <v>1</v>
      </c>
      <c r="D8">
        <v>1</v>
      </c>
      <c r="E8" s="12">
        <v>50</v>
      </c>
      <c r="F8">
        <v>33</v>
      </c>
      <c r="G8">
        <v>30</v>
      </c>
      <c r="H8">
        <v>94</v>
      </c>
      <c r="I8">
        <v>30</v>
      </c>
      <c r="M8" s="16">
        <v>10</v>
      </c>
      <c r="N8">
        <v>8</v>
      </c>
      <c r="O8">
        <v>10</v>
      </c>
      <c r="P8">
        <f>IF(O8&gt;0,O8+2,O8)</f>
        <v>12</v>
      </c>
      <c r="Q8" s="12">
        <v>0</v>
      </c>
      <c r="R8" s="12">
        <v>92</v>
      </c>
      <c r="S8" s="12">
        <f>R8+5</f>
        <v>97</v>
      </c>
      <c r="V8">
        <f>ROUND(AVERAGE(B8/B$2, C8/C$2, D8/D$2, E8/E$2, M8/M$2, N8/N$2, P8/P$2, Q8/Q$2)*100,2)</f>
        <v>86.88</v>
      </c>
      <c r="W8">
        <f>ROUND(((F8/F$2*F$3)+(G8/G$2*G$3)+(H8/H$2*H$3)+(I8/I$2*I$3))/(F$3+G$3+H$3+I$3)*100,2)</f>
        <v>97.13</v>
      </c>
      <c r="X8">
        <f>ROUND(((S8*S$3)+(V8*V$3)+(W8*W$3))/(S$3+V$3+W$3),2)</f>
        <v>94.79</v>
      </c>
    </row>
    <row r="9" spans="1:24" x14ac:dyDescent="0.15">
      <c r="A9">
        <v>6</v>
      </c>
      <c r="B9">
        <v>14</v>
      </c>
      <c r="C9">
        <v>1</v>
      </c>
      <c r="D9">
        <v>1</v>
      </c>
      <c r="E9" s="12">
        <v>49.5</v>
      </c>
      <c r="F9">
        <v>33</v>
      </c>
      <c r="G9">
        <v>30</v>
      </c>
      <c r="H9">
        <v>100</v>
      </c>
      <c r="I9">
        <v>30</v>
      </c>
      <c r="M9" s="16">
        <v>10</v>
      </c>
      <c r="N9">
        <v>10</v>
      </c>
      <c r="O9">
        <v>2</v>
      </c>
      <c r="P9">
        <f>IF(O9&gt;0,O9+2,O9)</f>
        <v>4</v>
      </c>
      <c r="Q9" s="12">
        <v>10</v>
      </c>
      <c r="R9" s="12">
        <v>92</v>
      </c>
      <c r="S9" s="12">
        <f>R9+5</f>
        <v>97</v>
      </c>
      <c r="V9">
        <f>ROUND(AVERAGE(B9/B$2, C9/C$2, D9/D$2, E9/E$2, M9/M$2, N9/N$2, P9/P$2, Q9/Q$2)*100,2)</f>
        <v>88.63</v>
      </c>
      <c r="W9">
        <f>ROUND(((F9/F$2*F$3)+(G9/G$2*G$3)+(H9/H$2*H$3)+(I9/I$2*I$3))/(F$3+G$3+H$3+I$3)*100,2)</f>
        <v>98.33</v>
      </c>
      <c r="X9">
        <f>ROUND(((S9*S$3)+(V9*V$3)+(W9*W$3))/(S$3+V$3+W$3),2)</f>
        <v>95.66</v>
      </c>
    </row>
    <row r="10" spans="1:24" x14ac:dyDescent="0.15">
      <c r="A10">
        <v>7</v>
      </c>
      <c r="B10">
        <v>18.5</v>
      </c>
      <c r="C10">
        <v>1</v>
      </c>
      <c r="D10">
        <v>1</v>
      </c>
      <c r="E10" s="12">
        <v>50</v>
      </c>
      <c r="F10">
        <v>36</v>
      </c>
      <c r="G10">
        <v>34</v>
      </c>
      <c r="H10">
        <v>96</v>
      </c>
      <c r="I10">
        <v>30</v>
      </c>
      <c r="M10" s="16">
        <v>10</v>
      </c>
      <c r="N10">
        <v>8</v>
      </c>
      <c r="O10">
        <v>6</v>
      </c>
      <c r="P10">
        <f>IF(O10&gt;0,O10+2,O10)</f>
        <v>8</v>
      </c>
      <c r="Q10" s="12">
        <v>8</v>
      </c>
      <c r="R10" s="12">
        <v>93</v>
      </c>
      <c r="S10" s="12">
        <f>R10+5</f>
        <v>98</v>
      </c>
      <c r="V10">
        <f>ROUND(AVERAGE(B10/B$2, C10/C$2, D10/D$2, E10/E$2, M10/M$2, N10/N$2, P10/P$2, Q10/Q$2)*100,2)</f>
        <v>91.56</v>
      </c>
      <c r="W10">
        <f>ROUND(((F10/F$2*F$3)+(G10/G$2*G$3)+(H10/H$2*H$3)+(I10/I$2*I$3))/(F$3+G$3+H$3+I$3)*100,2)</f>
        <v>104.53</v>
      </c>
      <c r="X10">
        <f>ROUND(((S10*S$3)+(V10*V$3)+(W10*W$3))/(S$3+V$3+W$3),2)</f>
        <v>99.19</v>
      </c>
    </row>
    <row r="11" spans="1:24" x14ac:dyDescent="0.15">
      <c r="A11">
        <v>8</v>
      </c>
      <c r="B11">
        <v>19</v>
      </c>
      <c r="C11">
        <v>1</v>
      </c>
      <c r="D11">
        <v>1</v>
      </c>
      <c r="E11" s="12">
        <v>47</v>
      </c>
      <c r="F11">
        <v>33</v>
      </c>
      <c r="G11">
        <v>30</v>
      </c>
      <c r="H11">
        <v>94</v>
      </c>
      <c r="I11">
        <v>30</v>
      </c>
      <c r="M11" s="16">
        <v>10</v>
      </c>
      <c r="N11">
        <v>10</v>
      </c>
      <c r="O11">
        <v>4</v>
      </c>
      <c r="P11">
        <f>IF(O11&gt;0,O11+2,O11)</f>
        <v>6</v>
      </c>
      <c r="Q11" s="12">
        <v>10</v>
      </c>
      <c r="R11" s="12">
        <v>93.5</v>
      </c>
      <c r="S11" s="12">
        <f>R11+5</f>
        <v>98.5</v>
      </c>
      <c r="V11">
        <f>ROUND(AVERAGE(B11/B$2, C11/C$2, D11/D$2, E11/E$2, M11/M$2, N11/N$2, P11/P$2, Q11/Q$2)*100,2)</f>
        <v>93.63</v>
      </c>
      <c r="W11">
        <f>ROUND(((F11/F$2*F$3)+(G11/G$2*G$3)+(H11/H$2*H$3)+(I11/I$2*I$3))/(F$3+G$3+H$3+I$3)*100,2)</f>
        <v>97.13</v>
      </c>
      <c r="X11">
        <f>ROUND(((S11*S$3)+(V11*V$3)+(W11*W$3))/(S$3+V$3+W$3),2)</f>
        <v>96.86</v>
      </c>
    </row>
    <row r="12" spans="1:24" x14ac:dyDescent="0.15">
      <c r="A12">
        <v>9</v>
      </c>
      <c r="B12">
        <v>18</v>
      </c>
      <c r="C12">
        <v>1</v>
      </c>
      <c r="D12">
        <v>1</v>
      </c>
      <c r="E12" s="12">
        <v>50</v>
      </c>
      <c r="F12">
        <v>28</v>
      </c>
      <c r="G12">
        <v>20.5</v>
      </c>
      <c r="H12">
        <v>100</v>
      </c>
      <c r="I12">
        <v>30</v>
      </c>
      <c r="M12" s="16">
        <v>10</v>
      </c>
      <c r="N12">
        <v>10</v>
      </c>
      <c r="O12">
        <v>0</v>
      </c>
      <c r="P12">
        <f>IF(O12&gt;0,O12+2,O12)</f>
        <v>0</v>
      </c>
      <c r="Q12" s="12">
        <v>10</v>
      </c>
      <c r="R12" s="12">
        <v>95</v>
      </c>
      <c r="S12" s="12">
        <f>R12+5</f>
        <v>100</v>
      </c>
      <c r="V12">
        <f>ROUND(AVERAGE(B12/B$2, C12/C$2, D12/D$2, E12/E$2, M12/M$2, N12/N$2, P12/P$2, Q12/Q$2)*100,2)</f>
        <v>86.25</v>
      </c>
      <c r="W12">
        <f>ROUND(((F12/F$2*F$3)+(G12/G$2*G$3)+(H12/H$2*H$3)+(I12/I$2*I$3))/(F$3+G$3+H$3+I$3)*100,2)</f>
        <v>82.89</v>
      </c>
      <c r="X12">
        <f>ROUND(((S12*S$3)+(V12*V$3)+(W12*W$3))/(S$3+V$3+W$3),2)</f>
        <v>90.03</v>
      </c>
    </row>
    <row r="13" spans="1:24" x14ac:dyDescent="0.15">
      <c r="A13">
        <v>10</v>
      </c>
      <c r="B13">
        <v>16</v>
      </c>
      <c r="C13">
        <v>1</v>
      </c>
      <c r="D13">
        <v>1</v>
      </c>
      <c r="E13" s="12">
        <v>50</v>
      </c>
      <c r="F13">
        <v>34</v>
      </c>
      <c r="G13">
        <v>28</v>
      </c>
      <c r="H13">
        <v>96</v>
      </c>
      <c r="I13">
        <v>30</v>
      </c>
      <c r="M13" s="16">
        <v>10</v>
      </c>
      <c r="N13">
        <v>10</v>
      </c>
      <c r="O13">
        <v>6</v>
      </c>
      <c r="P13">
        <f>IF(O13&gt;0,O13+2,O13)</f>
        <v>8</v>
      </c>
      <c r="Q13" s="12">
        <v>10</v>
      </c>
      <c r="R13" s="12">
        <v>95</v>
      </c>
      <c r="S13" s="12">
        <f>R13+5</f>
        <v>100</v>
      </c>
      <c r="V13">
        <f>ROUND(AVERAGE(B13/B$2, C13/C$2, D13/D$2, E13/E$2, M13/M$2, N13/N$2, P13/P$2, Q13/Q$2)*100,2)</f>
        <v>95</v>
      </c>
      <c r="W13">
        <f>ROUND(((F13/F$2*F$3)+(G13/G$2*G$3)+(H13/H$2*H$3)+(I13/I$2*I$3))/(F$3+G$3+H$3+I$3)*100,2)</f>
        <v>95.42</v>
      </c>
      <c r="X13">
        <f>ROUND(((S13*S$3)+(V13*V$3)+(W13*W$3))/(S$3+V$3+W$3),2)</f>
        <v>97.03</v>
      </c>
    </row>
    <row r="14" spans="1:24" x14ac:dyDescent="0.15">
      <c r="A14">
        <v>11</v>
      </c>
      <c r="B14">
        <v>20</v>
      </c>
      <c r="C14">
        <v>1</v>
      </c>
      <c r="D14">
        <v>1</v>
      </c>
      <c r="E14" s="12">
        <v>29.5</v>
      </c>
      <c r="F14">
        <v>33</v>
      </c>
      <c r="G14">
        <v>25</v>
      </c>
      <c r="H14">
        <v>90</v>
      </c>
      <c r="I14">
        <v>30</v>
      </c>
      <c r="M14" s="16">
        <v>10</v>
      </c>
      <c r="N14">
        <v>10</v>
      </c>
      <c r="O14">
        <v>4</v>
      </c>
      <c r="P14">
        <f>IF(O14&gt;0,O14+2,O14)</f>
        <v>6</v>
      </c>
      <c r="Q14" s="12">
        <v>8</v>
      </c>
      <c r="R14" s="12">
        <v>80</v>
      </c>
      <c r="S14" s="12">
        <f>R14+5</f>
        <v>85</v>
      </c>
      <c r="V14">
        <f>ROUND(AVERAGE(B14/B$2, C14/C$2, D14/D$2, E14/E$2, M14/M$2, N14/N$2, P14/P$2, Q14/Q$2)*100,2)</f>
        <v>87.38</v>
      </c>
      <c r="W14">
        <f>ROUND(((F14/F$2*F$3)+(G14/G$2*G$3)+(H14/H$2*H$3)+(I14/I$2*I$3))/(F$3+G$3+H$3+I$3)*100,2)</f>
        <v>89.67</v>
      </c>
      <c r="X14">
        <f>ROUND(((S14*S$3)+(V14*V$3)+(W14*W$3))/(S$3+V$3+W$3),2)</f>
        <v>87.41</v>
      </c>
    </row>
    <row r="15" spans="1:24" x14ac:dyDescent="0.15">
      <c r="A15">
        <v>12</v>
      </c>
      <c r="B15">
        <v>18.5</v>
      </c>
      <c r="C15">
        <v>1</v>
      </c>
      <c r="D15">
        <v>1</v>
      </c>
      <c r="E15" s="12">
        <v>49.5</v>
      </c>
      <c r="F15">
        <v>33</v>
      </c>
      <c r="G15">
        <v>30</v>
      </c>
      <c r="H15">
        <v>100</v>
      </c>
      <c r="I15">
        <v>30</v>
      </c>
      <c r="M15" s="16">
        <v>10</v>
      </c>
      <c r="N15">
        <v>8</v>
      </c>
      <c r="O15">
        <v>6</v>
      </c>
      <c r="P15">
        <f>IF(O15&gt;0,O15+2,O15)</f>
        <v>8</v>
      </c>
      <c r="Q15" s="12">
        <v>8</v>
      </c>
      <c r="R15" s="12">
        <v>80</v>
      </c>
      <c r="S15" s="12">
        <f>R15+5</f>
        <v>85</v>
      </c>
      <c r="V15">
        <f>ROUND(AVERAGE(B15/B$2, C15/C$2, D15/D$2, E15/E$2, M15/M$2, N15/N$2, P15/P$2, Q15/Q$2)*100,2)</f>
        <v>91.44</v>
      </c>
      <c r="W15">
        <f>ROUND(((F15/F$2*F$3)+(G15/G$2*G$3)+(H15/H$2*H$3)+(I15/I$2*I$3))/(F$3+G$3+H$3+I$3)*100,2)</f>
        <v>98.33</v>
      </c>
      <c r="X15">
        <f>ROUND(((S15*S$3)+(V15*V$3)+(W15*W$3))/(S$3+V$3+W$3),2)</f>
        <v>91.81</v>
      </c>
    </row>
    <row r="16" spans="1:24" x14ac:dyDescent="0.15">
      <c r="A16">
        <v>13</v>
      </c>
      <c r="B16">
        <v>19</v>
      </c>
      <c r="C16">
        <v>1</v>
      </c>
      <c r="D16">
        <v>1</v>
      </c>
      <c r="E16" s="12">
        <v>39.5</v>
      </c>
      <c r="F16">
        <v>30</v>
      </c>
      <c r="G16">
        <v>29</v>
      </c>
      <c r="H16">
        <v>80</v>
      </c>
      <c r="I16">
        <v>27</v>
      </c>
      <c r="M16" s="16">
        <v>10</v>
      </c>
      <c r="N16">
        <v>6</v>
      </c>
      <c r="O16">
        <v>4</v>
      </c>
      <c r="P16">
        <f>IF(O16&gt;0,O16+2,O16)</f>
        <v>6</v>
      </c>
      <c r="Q16" s="12">
        <v>8</v>
      </c>
      <c r="R16" s="12">
        <v>80.5</v>
      </c>
      <c r="S16" s="12">
        <f>R16+5</f>
        <v>85.5</v>
      </c>
      <c r="V16">
        <f>ROUND(AVERAGE(B16/B$2, C16/C$2, D16/D$2, E16/E$2, M16/M$2, N16/N$2, P16/P$2, Q16/Q$2)*100,2)</f>
        <v>84.25</v>
      </c>
      <c r="W16">
        <f>ROUND(((F16/F$2*F$3)+(G16/G$2*G$3)+(H16/H$2*H$3)+(I16/I$2*I$3))/(F$3+G$3+H$3+I$3)*100,2)</f>
        <v>89.33</v>
      </c>
      <c r="X16">
        <f>ROUND(((S16*S$3)+(V16*V$3)+(W16*W$3))/(S$3+V$3+W$3),2)</f>
        <v>86.76</v>
      </c>
    </row>
    <row r="17" spans="1:24" x14ac:dyDescent="0.15">
      <c r="A17">
        <v>14</v>
      </c>
      <c r="B17">
        <v>18.5</v>
      </c>
      <c r="C17">
        <v>1</v>
      </c>
      <c r="D17">
        <v>1</v>
      </c>
      <c r="E17" s="12">
        <v>50</v>
      </c>
      <c r="F17">
        <v>30</v>
      </c>
      <c r="G17">
        <v>29</v>
      </c>
      <c r="H17">
        <v>80</v>
      </c>
      <c r="I17">
        <v>27</v>
      </c>
      <c r="M17" s="16">
        <v>10</v>
      </c>
      <c r="N17">
        <v>8</v>
      </c>
      <c r="O17">
        <v>6</v>
      </c>
      <c r="P17">
        <f>IF(O17&gt;0,O17+2,O17)</f>
        <v>8</v>
      </c>
      <c r="Q17" s="12">
        <v>4</v>
      </c>
      <c r="R17" s="12">
        <v>81</v>
      </c>
      <c r="S17" s="12">
        <f>R17+5</f>
        <v>86</v>
      </c>
      <c r="V17">
        <f>ROUND(AVERAGE(B17/B$2, C17/C$2, D17/D$2, E17/E$2, M17/M$2, N17/N$2, P17/P$2, Q17/Q$2)*100,2)</f>
        <v>86.56</v>
      </c>
      <c r="W17">
        <f>ROUND(((F17/F$2*F$3)+(G17/G$2*G$3)+(H17/H$2*H$3)+(I17/I$2*I$3))/(F$3+G$3+H$3+I$3)*100,2)</f>
        <v>89.33</v>
      </c>
      <c r="X17">
        <f>ROUND(((S17*S$3)+(V17*V$3)+(W17*W$3))/(S$3+V$3+W$3),2)</f>
        <v>87.47</v>
      </c>
    </row>
    <row r="18" spans="1:24" x14ac:dyDescent="0.15">
      <c r="A18">
        <v>15</v>
      </c>
      <c r="B18">
        <v>18</v>
      </c>
      <c r="C18">
        <v>1</v>
      </c>
      <c r="D18">
        <v>1</v>
      </c>
      <c r="E18" s="12">
        <v>50</v>
      </c>
      <c r="F18">
        <v>33</v>
      </c>
      <c r="G18">
        <v>25</v>
      </c>
      <c r="H18">
        <v>90</v>
      </c>
      <c r="I18">
        <v>30</v>
      </c>
      <c r="M18" s="16">
        <v>10</v>
      </c>
      <c r="N18">
        <v>10</v>
      </c>
      <c r="O18">
        <v>10</v>
      </c>
      <c r="P18">
        <f>IF(O18&gt;0,O18+2,O18)</f>
        <v>12</v>
      </c>
      <c r="Q18" s="12">
        <v>8</v>
      </c>
      <c r="R18" s="12">
        <v>83</v>
      </c>
      <c r="S18" s="12">
        <f>R18+5</f>
        <v>88</v>
      </c>
      <c r="V18">
        <f>ROUND(AVERAGE(B18/B$2, C18/C$2, D18/D$2, E18/E$2, M18/M$2, N18/N$2, P18/P$2, Q18/Q$2)*100,2)</f>
        <v>98.75</v>
      </c>
      <c r="W18">
        <f>ROUND(((F18/F$2*F$3)+(G18/G$2*G$3)+(H18/H$2*H$3)+(I18/I$2*I$3))/(F$3+G$3+H$3+I$3)*100,2)</f>
        <v>89.67</v>
      </c>
      <c r="X18">
        <f>ROUND(((S18*S$3)+(V18*V$3)+(W18*W$3))/(S$3+V$3+W$3),2)</f>
        <v>91.08</v>
      </c>
    </row>
    <row r="19" spans="1:24" x14ac:dyDescent="0.15">
      <c r="A19">
        <v>16</v>
      </c>
      <c r="B19">
        <v>15</v>
      </c>
      <c r="C19">
        <v>1</v>
      </c>
      <c r="D19">
        <v>1</v>
      </c>
      <c r="E19" s="12">
        <v>48</v>
      </c>
      <c r="F19">
        <v>33</v>
      </c>
      <c r="G19">
        <v>25</v>
      </c>
      <c r="H19">
        <v>90</v>
      </c>
      <c r="I19">
        <v>30</v>
      </c>
      <c r="M19" s="16">
        <v>8</v>
      </c>
      <c r="N19">
        <v>8</v>
      </c>
      <c r="O19">
        <v>8</v>
      </c>
      <c r="P19">
        <f>IF(O19&gt;0,O19+2,O19)</f>
        <v>10</v>
      </c>
      <c r="Q19" s="12">
        <v>6</v>
      </c>
      <c r="R19" s="12">
        <v>83.75</v>
      </c>
      <c r="S19" s="12">
        <f>R19+5</f>
        <v>88.75</v>
      </c>
      <c r="V19">
        <f>ROUND(AVERAGE(B19/B$2, C19/C$2, D19/D$2, E19/E$2, M19/M$2, N19/N$2, P19/P$2, Q19/Q$2)*100,2)</f>
        <v>86.38</v>
      </c>
      <c r="W19">
        <f>ROUND(((F19/F$2*F$3)+(G19/G$2*G$3)+(H19/H$2*H$3)+(I19/I$2*I$3))/(F$3+G$3+H$3+I$3)*100,2)</f>
        <v>89.67</v>
      </c>
      <c r="X19">
        <f>ROUND(((S19*S$3)+(V19*V$3)+(W19*W$3))/(S$3+V$3+W$3),2)</f>
        <v>88.59</v>
      </c>
    </row>
    <row r="20" spans="1:24" x14ac:dyDescent="0.15">
      <c r="A20">
        <v>17</v>
      </c>
      <c r="B20">
        <v>18</v>
      </c>
      <c r="C20">
        <v>1</v>
      </c>
      <c r="D20">
        <v>0</v>
      </c>
      <c r="E20" s="12">
        <v>31.5</v>
      </c>
      <c r="F20">
        <v>36</v>
      </c>
      <c r="G20">
        <v>30</v>
      </c>
      <c r="H20">
        <v>97</v>
      </c>
      <c r="I20">
        <v>29</v>
      </c>
      <c r="M20" s="16">
        <v>10</v>
      </c>
      <c r="N20">
        <v>10</v>
      </c>
      <c r="O20">
        <v>8</v>
      </c>
      <c r="P20">
        <f>IF(O20&gt;0,O20+2,O20)</f>
        <v>10</v>
      </c>
      <c r="Q20" s="12">
        <v>10</v>
      </c>
      <c r="R20" s="12">
        <v>85</v>
      </c>
      <c r="S20" s="12">
        <f>R20+5</f>
        <v>90</v>
      </c>
      <c r="V20">
        <f>ROUND(AVERAGE(B20/B$2, C20/C$2, D20/D$2, E20/E$2, M20/M$2, N20/N$2, P20/P$2, Q20/Q$2)*100,2)</f>
        <v>81.63</v>
      </c>
      <c r="W20">
        <f>ROUND(((F20/F$2*F$3)+(G20/G$2*G$3)+(H20/H$2*H$3)+(I20/I$2*I$3))/(F$3+G$3+H$3+I$3)*100,2)</f>
        <v>98.73</v>
      </c>
      <c r="X20">
        <f>ROUND(((S20*S$3)+(V20*V$3)+(W20*W$3))/(S$3+V$3+W$3),2)</f>
        <v>91.64</v>
      </c>
    </row>
    <row r="21" spans="1:24" x14ac:dyDescent="0.15">
      <c r="A21">
        <v>18</v>
      </c>
      <c r="B21">
        <v>20</v>
      </c>
      <c r="C21">
        <v>1</v>
      </c>
      <c r="D21">
        <v>1</v>
      </c>
      <c r="E21" s="12">
        <v>32</v>
      </c>
      <c r="F21">
        <v>31</v>
      </c>
      <c r="G21">
        <v>28</v>
      </c>
      <c r="H21">
        <v>75</v>
      </c>
      <c r="I21">
        <v>29</v>
      </c>
      <c r="M21" s="16">
        <v>10</v>
      </c>
      <c r="N21">
        <v>10</v>
      </c>
      <c r="O21">
        <v>4</v>
      </c>
      <c r="P21">
        <f>IF(O21&gt;0,O21+2,O21)</f>
        <v>6</v>
      </c>
      <c r="Q21" s="12">
        <v>8</v>
      </c>
      <c r="R21" s="12">
        <v>85.5</v>
      </c>
      <c r="S21" s="12">
        <f>R21+5</f>
        <v>90.5</v>
      </c>
      <c r="V21">
        <f>ROUND(AVERAGE(B21/B$2, C21/C$2, D21/D$2, E21/E$2, M21/M$2, N21/N$2, P21/P$2, Q21/Q$2)*100,2)</f>
        <v>88</v>
      </c>
      <c r="W21">
        <f>ROUND(((F21/F$2*F$3)+(G21/G$2*G$3)+(H21/H$2*H$3)+(I21/I$2*I$3))/(F$3+G$3+H$3+I$3)*100,2)</f>
        <v>88.89</v>
      </c>
      <c r="X21">
        <f>ROUND(((S21*S$3)+(V21*V$3)+(W21*W$3))/(S$3+V$3+W$3),2)</f>
        <v>89.29</v>
      </c>
    </row>
    <row r="22" spans="1:24" x14ac:dyDescent="0.15">
      <c r="A22">
        <v>19</v>
      </c>
      <c r="B22">
        <v>6</v>
      </c>
      <c r="C22">
        <v>1</v>
      </c>
      <c r="D22">
        <v>1</v>
      </c>
      <c r="E22" s="12">
        <v>50</v>
      </c>
      <c r="F22">
        <v>32</v>
      </c>
      <c r="G22">
        <v>26.5</v>
      </c>
      <c r="H22">
        <v>62</v>
      </c>
      <c r="I22">
        <v>30</v>
      </c>
      <c r="M22" s="16">
        <v>8</v>
      </c>
      <c r="N22">
        <v>8</v>
      </c>
      <c r="O22">
        <v>0</v>
      </c>
      <c r="P22">
        <f>IF(O22&gt;0,O22+2,O22)</f>
        <v>0</v>
      </c>
      <c r="Q22" s="12">
        <v>10</v>
      </c>
      <c r="R22" s="12">
        <v>86</v>
      </c>
      <c r="S22" s="12">
        <f>R22+5</f>
        <v>91</v>
      </c>
      <c r="V22">
        <f>ROUND(AVERAGE(B22/B$2, C22/C$2, D22/D$2, E22/E$2, M22/M$2, N22/N$2, P22/P$2, Q22/Q$2)*100,2)</f>
        <v>73.75</v>
      </c>
      <c r="W22">
        <f>ROUND(((F22/F$2*F$3)+(G22/G$2*G$3)+(H22/H$2*H$3)+(I22/I$2*I$3))/(F$3+G$3+H$3+I$3)*100,2)</f>
        <v>85.51</v>
      </c>
      <c r="X22">
        <f>ROUND(((S22*S$3)+(V22*V$3)+(W22*W$3))/(S$3+V$3+W$3),2)</f>
        <v>84.93</v>
      </c>
    </row>
    <row r="23" spans="1:24" x14ac:dyDescent="0.15">
      <c r="A23">
        <v>20</v>
      </c>
      <c r="B23">
        <v>12.5</v>
      </c>
      <c r="C23">
        <v>1</v>
      </c>
      <c r="D23">
        <v>1</v>
      </c>
      <c r="E23" s="12">
        <v>50</v>
      </c>
      <c r="F23">
        <v>33</v>
      </c>
      <c r="G23">
        <v>24.5</v>
      </c>
      <c r="H23">
        <v>84</v>
      </c>
      <c r="I23">
        <v>30</v>
      </c>
      <c r="M23" s="16">
        <v>10</v>
      </c>
      <c r="N23">
        <v>10</v>
      </c>
      <c r="O23">
        <v>6</v>
      </c>
      <c r="P23">
        <f>IF(O23&gt;0,O23+2,O23)</f>
        <v>8</v>
      </c>
      <c r="Q23" s="12">
        <v>10</v>
      </c>
      <c r="R23" s="12">
        <v>86</v>
      </c>
      <c r="S23" s="12">
        <f>R23+5</f>
        <v>91</v>
      </c>
      <c r="V23">
        <f>ROUND(AVERAGE(B23/B$2, C23/C$2, D23/D$2, E23/E$2, M23/M$2, N23/N$2, P23/P$2, Q23/Q$2)*100,2)</f>
        <v>92.81</v>
      </c>
      <c r="W23">
        <f>ROUND(((F23/F$2*F$3)+(G23/G$2*G$3)+(H23/H$2*H$3)+(I23/I$2*I$3))/(F$3+G$3+H$3+I$3)*100,2)</f>
        <v>87.8</v>
      </c>
      <c r="X23">
        <f>ROUND(((S23*S$3)+(V23*V$3)+(W23*W$3))/(S$3+V$3+W$3),2)</f>
        <v>90.12</v>
      </c>
    </row>
    <row r="24" spans="1:24" x14ac:dyDescent="0.15">
      <c r="A24">
        <v>21</v>
      </c>
      <c r="B24">
        <v>18</v>
      </c>
      <c r="C24">
        <v>1</v>
      </c>
      <c r="D24">
        <v>1</v>
      </c>
      <c r="E24" s="12">
        <v>50</v>
      </c>
      <c r="F24">
        <v>36</v>
      </c>
      <c r="G24">
        <v>34</v>
      </c>
      <c r="H24">
        <v>96</v>
      </c>
      <c r="I24">
        <v>30</v>
      </c>
      <c r="M24" s="16">
        <v>10</v>
      </c>
      <c r="N24">
        <v>10</v>
      </c>
      <c r="O24">
        <v>8</v>
      </c>
      <c r="P24">
        <f>IF(O24&gt;0,O24+2,O24)</f>
        <v>10</v>
      </c>
      <c r="Q24" s="12" t="s">
        <v>9</v>
      </c>
      <c r="R24" s="12">
        <v>88</v>
      </c>
      <c r="S24" s="12">
        <f>R24+5</f>
        <v>93</v>
      </c>
      <c r="V24">
        <f>ROUND(AVERAGE(B24/B$2, C24/C$2, D24/D$2, E24/E$2, M24/M$2, N24/N$2, P24/P$2)*100,2)</f>
        <v>98.57</v>
      </c>
      <c r="W24">
        <f>ROUND(((F24/F$2*F$3)+(G24/G$2*G$3)+(H24/H$2*H$3)+(I24/I$2*I$3))/(F$3+G$3+H$3+I$3)*100,2)</f>
        <v>104.53</v>
      </c>
      <c r="X24">
        <f>ROUND(((S24*S$3)+(V24*V$3)+(W24*W$3))/(S$3+V$3+W$3),2)</f>
        <v>98.89</v>
      </c>
    </row>
    <row r="25" spans="1:24" x14ac:dyDescent="0.15">
      <c r="A25">
        <v>22</v>
      </c>
      <c r="B25">
        <v>18</v>
      </c>
      <c r="C25">
        <v>1</v>
      </c>
      <c r="D25">
        <v>1</v>
      </c>
      <c r="E25" s="12">
        <v>30.5</v>
      </c>
      <c r="F25">
        <v>36</v>
      </c>
      <c r="G25">
        <v>30</v>
      </c>
      <c r="H25">
        <v>97</v>
      </c>
      <c r="I25">
        <v>29</v>
      </c>
      <c r="M25" s="16">
        <v>10</v>
      </c>
      <c r="N25">
        <v>8</v>
      </c>
      <c r="O25">
        <v>4</v>
      </c>
      <c r="P25">
        <f>IF(O25&gt;0,O25+2,O25)</f>
        <v>6</v>
      </c>
      <c r="Q25" s="12">
        <v>8</v>
      </c>
      <c r="R25" s="12">
        <v>88</v>
      </c>
      <c r="S25" s="12">
        <f>R25+5</f>
        <v>93</v>
      </c>
      <c r="V25">
        <f>ROUND(AVERAGE(B25/B$2, C25/C$2, D25/D$2, E25/E$2, M25/M$2, N25/N$2, P25/P$2, Q25/Q$2)*100,2)</f>
        <v>83.88</v>
      </c>
      <c r="W25">
        <f>ROUND(((F25/F$2*F$3)+(G25/G$2*G$3)+(H25/H$2*H$3)+(I25/I$2*I$3))/(F$3+G$3+H$3+I$3)*100,2)</f>
        <v>98.73</v>
      </c>
      <c r="X25">
        <f>ROUND(((S25*S$3)+(V25*V$3)+(W25*W$3))/(S$3+V$3+W$3),2)</f>
        <v>93.27</v>
      </c>
    </row>
    <row r="26" spans="1:24" x14ac:dyDescent="0.15">
      <c r="A26">
        <v>23</v>
      </c>
      <c r="B26">
        <v>18</v>
      </c>
      <c r="C26">
        <v>1</v>
      </c>
      <c r="D26">
        <v>1</v>
      </c>
      <c r="E26" s="12">
        <v>49</v>
      </c>
      <c r="F26">
        <v>33</v>
      </c>
      <c r="G26">
        <v>24.5</v>
      </c>
      <c r="H26">
        <v>84</v>
      </c>
      <c r="I26">
        <v>30</v>
      </c>
      <c r="M26" s="16">
        <v>10</v>
      </c>
      <c r="N26">
        <v>6</v>
      </c>
      <c r="O26">
        <v>8</v>
      </c>
      <c r="P26">
        <f>IF(O26&gt;0,O26+2,O26)</f>
        <v>10</v>
      </c>
      <c r="Q26" s="12">
        <v>8</v>
      </c>
      <c r="R26" s="12">
        <v>89</v>
      </c>
      <c r="S26" s="12">
        <f>R26+5</f>
        <v>94</v>
      </c>
      <c r="V26">
        <f>ROUND(AVERAGE(B26/B$2, C26/C$2, D26/D$2, E26/E$2, M26/M$2, N26/N$2, P26/P$2, Q26/Q$2)*100,2)</f>
        <v>91</v>
      </c>
      <c r="W26">
        <f>ROUND(((F26/F$2*F$3)+(G26/G$2*G$3)+(H26/H$2*H$3)+(I26/I$2*I$3))/(F$3+G$3+H$3+I$3)*100,2)</f>
        <v>87.8</v>
      </c>
      <c r="X26">
        <f>ROUND(((S26*S$3)+(V26*V$3)+(W26*W$3))/(S$3+V$3+W$3),2)</f>
        <v>90.83</v>
      </c>
    </row>
    <row r="27" spans="1:24" x14ac:dyDescent="0.15">
      <c r="A27">
        <v>24</v>
      </c>
      <c r="B27">
        <v>16</v>
      </c>
      <c r="C27">
        <v>1</v>
      </c>
      <c r="D27">
        <v>1</v>
      </c>
      <c r="E27" s="12">
        <v>50</v>
      </c>
      <c r="F27">
        <v>33</v>
      </c>
      <c r="G27">
        <v>24.5</v>
      </c>
      <c r="H27">
        <v>84</v>
      </c>
      <c r="I27">
        <v>30</v>
      </c>
      <c r="M27" s="16">
        <v>6</v>
      </c>
      <c r="N27">
        <v>6</v>
      </c>
      <c r="O27">
        <v>8</v>
      </c>
      <c r="P27">
        <f>IF(O27&gt;0,O27+2,O27)</f>
        <v>10</v>
      </c>
      <c r="Q27" s="12">
        <v>10</v>
      </c>
      <c r="R27" s="12">
        <v>73</v>
      </c>
      <c r="S27" s="12">
        <f>R27+5</f>
        <v>78</v>
      </c>
      <c r="V27">
        <f>ROUND(AVERAGE(B27/B$2, C27/C$2, D27/D$2, E27/E$2, M27/M$2, N27/N$2, P27/P$2, Q27/Q$2)*100,2)</f>
        <v>87.5</v>
      </c>
      <c r="W27">
        <f>ROUND(((F27/F$2*F$3)+(G27/G$2*G$3)+(H27/H$2*H$3)+(I27/I$2*I$3))/(F$3+G$3+H$3+I$3)*100,2)</f>
        <v>87.8</v>
      </c>
      <c r="X27">
        <f>ROUND(((S27*S$3)+(V27*V$3)+(W27*W$3))/(S$3+V$3+W$3),2)</f>
        <v>84.08</v>
      </c>
    </row>
    <row r="28" spans="1:24" x14ac:dyDescent="0.15">
      <c r="A28">
        <v>25</v>
      </c>
      <c r="B28">
        <v>20</v>
      </c>
      <c r="C28">
        <v>1</v>
      </c>
      <c r="D28">
        <v>0</v>
      </c>
      <c r="E28" s="12">
        <v>34</v>
      </c>
      <c r="F28">
        <v>35</v>
      </c>
      <c r="G28">
        <v>26</v>
      </c>
      <c r="H28">
        <v>70</v>
      </c>
      <c r="I28">
        <v>30</v>
      </c>
      <c r="M28" s="16">
        <v>10</v>
      </c>
      <c r="N28">
        <v>0</v>
      </c>
      <c r="O28">
        <v>6</v>
      </c>
      <c r="P28">
        <f>IF(O28&gt;0,O28+2,O28)</f>
        <v>8</v>
      </c>
      <c r="Q28" s="12">
        <v>10</v>
      </c>
      <c r="R28" s="12">
        <v>73</v>
      </c>
      <c r="S28" s="12">
        <f>R28+5</f>
        <v>78</v>
      </c>
      <c r="V28">
        <f>ROUND(AVERAGE(B28/B$2, C28/C$2, D28/D$2, E28/E$2, M28/M$2, N28/N$2, P28/P$2, Q28/Q$2)*100,2)</f>
        <v>68.5</v>
      </c>
      <c r="W28">
        <f>ROUND(((F28/F$2*F$3)+(G28/G$2*G$3)+(H28/H$2*H$3)+(I28/I$2*I$3))/(F$3+G$3+H$3+I$3)*100,2)</f>
        <v>88.11</v>
      </c>
      <c r="X28">
        <f>ROUND(((S28*S$3)+(V28*V$3)+(W28*W$3))/(S$3+V$3+W$3),2)</f>
        <v>79.95</v>
      </c>
    </row>
    <row r="29" spans="1:24" x14ac:dyDescent="0.15">
      <c r="A29">
        <v>26</v>
      </c>
      <c r="B29">
        <v>20</v>
      </c>
      <c r="C29">
        <v>1</v>
      </c>
      <c r="D29">
        <v>1</v>
      </c>
      <c r="E29" s="12" t="s">
        <v>9</v>
      </c>
      <c r="F29">
        <v>36</v>
      </c>
      <c r="G29">
        <v>30</v>
      </c>
      <c r="H29">
        <v>97</v>
      </c>
      <c r="I29">
        <v>29</v>
      </c>
      <c r="M29" s="16">
        <v>10</v>
      </c>
      <c r="N29">
        <v>10</v>
      </c>
      <c r="O29">
        <v>7</v>
      </c>
      <c r="P29">
        <f>IF(O29&gt;0,O29+2,O29)</f>
        <v>9</v>
      </c>
      <c r="Q29" s="12">
        <v>6</v>
      </c>
      <c r="R29" s="12">
        <v>73.5</v>
      </c>
      <c r="S29" s="12">
        <f>R29+5</f>
        <v>78.5</v>
      </c>
      <c r="V29">
        <f>ROUND(AVERAGE(B29/B$2, C29/C$2, D29/D$2, M29/M$2, N29/N$2, P29/P$2, Q29/Q$2)*100,2)</f>
        <v>92.86</v>
      </c>
      <c r="W29">
        <f>ROUND(((F29/F$2*F$3)+(G29/G$2*G$3)+(H29/H$2*H$3)+(I29/I$2*I$3))/(F$3+G$3+H$3+I$3)*100,2)</f>
        <v>98.73</v>
      </c>
      <c r="X29">
        <f>ROUND(((S29*S$3)+(V29*V$3)+(W29*W$3))/(S$3+V$3+W$3),2)</f>
        <v>89.87</v>
      </c>
    </row>
    <row r="30" spans="1:24" x14ac:dyDescent="0.15">
      <c r="A30">
        <v>27</v>
      </c>
      <c r="B30">
        <v>19.5</v>
      </c>
      <c r="C30">
        <v>1</v>
      </c>
      <c r="D30">
        <v>1</v>
      </c>
      <c r="E30" s="12">
        <v>43</v>
      </c>
      <c r="F30">
        <v>36</v>
      </c>
      <c r="G30">
        <v>29</v>
      </c>
      <c r="H30">
        <v>88</v>
      </c>
      <c r="I30">
        <v>30</v>
      </c>
      <c r="M30" s="16">
        <v>9</v>
      </c>
      <c r="N30">
        <v>8</v>
      </c>
      <c r="O30">
        <v>4</v>
      </c>
      <c r="P30">
        <f>IF(O30&gt;0,O30+2,O30)</f>
        <v>6</v>
      </c>
      <c r="Q30" s="12">
        <v>8</v>
      </c>
      <c r="R30" s="12">
        <v>76</v>
      </c>
      <c r="S30" s="12">
        <f>R30+5</f>
        <v>81</v>
      </c>
      <c r="V30">
        <f>ROUND(AVERAGE(B30/B$2, C30/C$2, D30/D$2, E30/E$2, M30/M$2, N30/N$2, P30/P$2, Q30/Q$2)*100,2)</f>
        <v>86.69</v>
      </c>
      <c r="W30">
        <f>ROUND(((F30/F$2*F$3)+(G30/G$2*G$3)+(H30/H$2*H$3)+(I30/I$2*I$3))/(F$3+G$3+H$3+I$3)*100,2)</f>
        <v>96.27</v>
      </c>
      <c r="X30">
        <f>ROUND(((S30*S$3)+(V30*V$3)+(W30*W$3))/(S$3+V$3+W$3),2)</f>
        <v>88.43</v>
      </c>
    </row>
    <row r="31" spans="1:24" x14ac:dyDescent="0.15">
      <c r="A31">
        <v>28</v>
      </c>
      <c r="B31">
        <v>18</v>
      </c>
      <c r="C31">
        <v>1</v>
      </c>
      <c r="D31">
        <v>1</v>
      </c>
      <c r="E31" s="12">
        <v>30</v>
      </c>
      <c r="F31">
        <v>33</v>
      </c>
      <c r="G31">
        <v>25</v>
      </c>
      <c r="H31">
        <v>90</v>
      </c>
      <c r="I31">
        <v>30</v>
      </c>
      <c r="M31" s="16">
        <v>8</v>
      </c>
      <c r="N31">
        <v>8</v>
      </c>
      <c r="O31">
        <v>6</v>
      </c>
      <c r="P31">
        <f>IF(O31&gt;0,O31+2,O31)</f>
        <v>8</v>
      </c>
      <c r="Q31" s="12">
        <v>8</v>
      </c>
      <c r="R31" s="12">
        <v>78</v>
      </c>
      <c r="S31" s="12">
        <f>R31+5</f>
        <v>83</v>
      </c>
      <c r="V31">
        <f>ROUND(AVERAGE(B31/B$2, C31/C$2, D31/D$2, E31/E$2, M31/M$2, N31/N$2, P31/P$2, Q31/Q$2)*100,2)</f>
        <v>83.75</v>
      </c>
      <c r="W31">
        <f>ROUND(((F31/F$2*F$3)+(G31/G$2*G$3)+(H31/H$2*H$3)+(I31/I$2*I$3))/(F$3+G$3+H$3+I$3)*100,2)</f>
        <v>89.67</v>
      </c>
      <c r="X31">
        <f>ROUND(((S31*S$3)+(V31*V$3)+(W31*W$3))/(S$3+V$3+W$3),2)</f>
        <v>85.86</v>
      </c>
    </row>
    <row r="32" spans="1:24" x14ac:dyDescent="0.15">
      <c r="A32">
        <v>29</v>
      </c>
      <c r="B32">
        <v>16</v>
      </c>
      <c r="C32">
        <v>1</v>
      </c>
      <c r="D32">
        <v>1</v>
      </c>
      <c r="E32" s="12">
        <v>50</v>
      </c>
      <c r="F32">
        <v>32</v>
      </c>
      <c r="G32">
        <v>23</v>
      </c>
      <c r="H32">
        <v>80</v>
      </c>
      <c r="I32">
        <v>30</v>
      </c>
      <c r="M32" s="16">
        <v>10</v>
      </c>
      <c r="N32">
        <v>6</v>
      </c>
      <c r="O32">
        <v>3</v>
      </c>
      <c r="P32">
        <f>IF(O32&gt;0,O32+2,O32)</f>
        <v>5</v>
      </c>
      <c r="Q32" s="12">
        <v>6</v>
      </c>
      <c r="R32" s="12">
        <v>78</v>
      </c>
      <c r="S32" s="12">
        <f>R32+5</f>
        <v>83</v>
      </c>
      <c r="V32">
        <f>ROUND(AVERAGE(B32/B$2, C32/C$2, D32/D$2, E32/E$2, M32/M$2, N32/N$2, P32/P$2, Q32/Q$2)*100,2)</f>
        <v>81.25</v>
      </c>
      <c r="W32">
        <f>ROUND(((F32/F$2*F$3)+(G32/G$2*G$3)+(H32/H$2*H$3)+(I32/I$2*I$3))/(F$3+G$3+H$3+I$3)*100,2)</f>
        <v>84.44</v>
      </c>
      <c r="X32">
        <f>ROUND(((S32*S$3)+(V32*V$3)+(W32*W$3))/(S$3+V$3+W$3),2)</f>
        <v>83.19</v>
      </c>
    </row>
    <row r="33" spans="1:24" x14ac:dyDescent="0.15">
      <c r="A33">
        <v>30</v>
      </c>
      <c r="B33">
        <v>18.5</v>
      </c>
      <c r="C33">
        <v>1</v>
      </c>
      <c r="D33">
        <v>1</v>
      </c>
      <c r="E33" s="12">
        <v>50</v>
      </c>
      <c r="F33">
        <v>32</v>
      </c>
      <c r="G33">
        <v>23</v>
      </c>
      <c r="H33">
        <v>80</v>
      </c>
      <c r="I33">
        <v>30</v>
      </c>
      <c r="M33" s="16">
        <v>8</v>
      </c>
      <c r="N33">
        <v>10</v>
      </c>
      <c r="O33">
        <v>8</v>
      </c>
      <c r="P33">
        <f>IF(O33&gt;0,O33+2,O33)</f>
        <v>10</v>
      </c>
      <c r="Q33" s="12">
        <v>8</v>
      </c>
      <c r="R33" s="12">
        <v>85.5</v>
      </c>
      <c r="S33" s="12">
        <f>R33+5</f>
        <v>90.5</v>
      </c>
      <c r="V33">
        <f>ROUND(AVERAGE(B33/B$2, C33/C$2, D33/D$2, E33/E$2, M33/M$2, N33/N$2, P33/P$2, Q33/Q$2)*100,2)</f>
        <v>94.06</v>
      </c>
      <c r="W33">
        <f>ROUND(((F33/F$2*F$3)+(G33/G$2*G$3)+(H33/H$2*H$3)+(I33/I$2*I$3))/(F$3+G$3+H$3+I$3)*100,2)</f>
        <v>84.44</v>
      </c>
      <c r="X33">
        <f>ROUND(((S33*S$3)+(V33*V$3)+(W33*W$3))/(S$3+V$3+W$3),2)</f>
        <v>88.85</v>
      </c>
    </row>
    <row r="34" spans="1:24" x14ac:dyDescent="0.15">
      <c r="A34">
        <v>31</v>
      </c>
      <c r="B34">
        <v>17</v>
      </c>
      <c r="C34">
        <v>1</v>
      </c>
      <c r="D34">
        <v>1</v>
      </c>
      <c r="E34" s="12">
        <v>37</v>
      </c>
      <c r="F34">
        <v>35</v>
      </c>
      <c r="G34">
        <v>26</v>
      </c>
      <c r="H34">
        <v>70</v>
      </c>
      <c r="I34">
        <v>30</v>
      </c>
      <c r="M34" s="16">
        <v>10</v>
      </c>
      <c r="N34">
        <v>0</v>
      </c>
      <c r="O34">
        <v>7</v>
      </c>
      <c r="P34">
        <f>IF(O34&gt;0,O34+2,O34)</f>
        <v>9</v>
      </c>
      <c r="Q34" s="12">
        <v>0</v>
      </c>
      <c r="R34" s="12">
        <v>79.5</v>
      </c>
      <c r="S34" s="12">
        <f>R34+5</f>
        <v>84.5</v>
      </c>
      <c r="V34">
        <f>ROUND(AVERAGE(B34/B$2, C34/C$2, D34/D$2, E34/E$2, M34/M$2, N34/N$2, P34/P$2, Q34/Q$2)*100,2)</f>
        <v>68.63</v>
      </c>
      <c r="W34">
        <f>ROUND(((F34/F$2*F$3)+(G34/G$2*G$3)+(H34/H$2*H$3)+(I34/I$2*I$3))/(F$3+G$3+H$3+I$3)*100,2)</f>
        <v>88.11</v>
      </c>
      <c r="X34">
        <f>ROUND(((S34*S$3)+(V34*V$3)+(W34*W$3))/(S$3+V$3+W$3),2)</f>
        <v>82.4</v>
      </c>
    </row>
    <row r="35" spans="1:24" x14ac:dyDescent="0.15">
      <c r="A35">
        <v>32</v>
      </c>
      <c r="B35">
        <v>19</v>
      </c>
      <c r="C35">
        <v>0</v>
      </c>
      <c r="D35">
        <v>0</v>
      </c>
      <c r="E35" s="12">
        <v>0</v>
      </c>
      <c r="F35">
        <v>22</v>
      </c>
      <c r="G35">
        <v>25</v>
      </c>
      <c r="H35">
        <v>89.6</v>
      </c>
      <c r="I35">
        <v>30</v>
      </c>
      <c r="M35" s="16">
        <v>10</v>
      </c>
      <c r="N35">
        <v>0</v>
      </c>
      <c r="O35">
        <v>0</v>
      </c>
      <c r="P35">
        <f>IF(O35&gt;0,O35+2,O35)</f>
        <v>0</v>
      </c>
      <c r="Q35" s="12">
        <v>0</v>
      </c>
      <c r="R35" s="12">
        <v>62</v>
      </c>
      <c r="S35" s="12">
        <f>R35+5</f>
        <v>67</v>
      </c>
      <c r="V35">
        <f>ROUND(AVERAGE(B35/B$2, C35/C$2, D35/D$2, E35/E$2, M35/M$2, N35/N$2, P35/P$2, Q35/Q$2)*100,2)</f>
        <v>24.38</v>
      </c>
      <c r="W35">
        <f>ROUND(((F35/F$2*F$3)+(G35/G$2*G$3)+(H35/H$2*H$3)+(I35/I$2*I$3))/(F$3+G$3+H$3+I$3)*100,2)</f>
        <v>83.48</v>
      </c>
      <c r="X35">
        <f>ROUND(((S35*S$3)+(V35*V$3)+(W35*W$3))/(S$3+V$3+W$3),2)</f>
        <v>64.099999999999994</v>
      </c>
    </row>
    <row r="36" spans="1:24" x14ac:dyDescent="0.15">
      <c r="A36">
        <v>33</v>
      </c>
      <c r="B36">
        <v>19</v>
      </c>
      <c r="C36">
        <v>1</v>
      </c>
      <c r="D36">
        <v>1</v>
      </c>
      <c r="E36" s="12">
        <v>32</v>
      </c>
      <c r="F36">
        <v>28</v>
      </c>
      <c r="G36">
        <v>20.5</v>
      </c>
      <c r="H36">
        <v>100</v>
      </c>
      <c r="I36">
        <v>30</v>
      </c>
      <c r="M36" s="16">
        <v>10</v>
      </c>
      <c r="N36">
        <v>8</v>
      </c>
      <c r="O36">
        <v>0</v>
      </c>
      <c r="P36">
        <f>IF(O36&gt;0,O36+2,O36)</f>
        <v>0</v>
      </c>
      <c r="Q36" s="12">
        <v>6</v>
      </c>
      <c r="R36" s="12">
        <v>62.5</v>
      </c>
      <c r="S36" s="12">
        <f>R36+5</f>
        <v>67.5</v>
      </c>
      <c r="V36">
        <f>ROUND(AVERAGE(B36/B$2, C36/C$2, D36/D$2, E36/E$2, M36/M$2, N36/N$2, P36/P$2, Q36/Q$2)*100,2)</f>
        <v>74.88</v>
      </c>
      <c r="W36">
        <f>ROUND(((F36/F$2*F$3)+(G36/G$2*G$3)+(H36/H$2*H$3)+(I36/I$2*I$3))/(F$3+G$3+H$3+I$3)*100,2)</f>
        <v>82.89</v>
      </c>
      <c r="X36">
        <f>ROUND(((S36*S$3)+(V36*V$3)+(W36*W$3))/(S$3+V$3+W$3),2)</f>
        <v>75.349999999999994</v>
      </c>
    </row>
    <row r="37" spans="1:24" x14ac:dyDescent="0.15">
      <c r="A37">
        <v>34</v>
      </c>
      <c r="B37">
        <v>14</v>
      </c>
      <c r="C37">
        <v>1</v>
      </c>
      <c r="D37">
        <v>1</v>
      </c>
      <c r="E37" s="12">
        <v>50</v>
      </c>
      <c r="F37">
        <v>36</v>
      </c>
      <c r="G37">
        <v>30</v>
      </c>
      <c r="H37">
        <v>97</v>
      </c>
      <c r="I37">
        <v>29</v>
      </c>
      <c r="M37" s="16">
        <v>10</v>
      </c>
      <c r="N37">
        <v>8</v>
      </c>
      <c r="O37">
        <v>6</v>
      </c>
      <c r="P37">
        <f>IF(O37&gt;0,O37+2,O37)</f>
        <v>8</v>
      </c>
      <c r="Q37" s="12">
        <v>6</v>
      </c>
      <c r="R37" s="12">
        <v>64</v>
      </c>
      <c r="S37" s="12">
        <f>R37+5</f>
        <v>69</v>
      </c>
      <c r="V37">
        <f>ROUND(AVERAGE(B37/B$2, C37/C$2, D37/D$2, E37/E$2, M37/M$2, N37/N$2, P37/P$2, Q37/Q$2)*100,2)</f>
        <v>86.25</v>
      </c>
      <c r="W37">
        <f>ROUND(((F37/F$2*F$3)+(G37/G$2*G$3)+(H37/H$2*H$3)+(I37/I$2*I$3))/(F$3+G$3+H$3+I$3)*100,2)</f>
        <v>98.73</v>
      </c>
      <c r="X37">
        <f>ROUND(((S37*S$3)+(V37*V$3)+(W37*W$3))/(S$3+V$3+W$3),2)</f>
        <v>84.84</v>
      </c>
    </row>
    <row r="38" spans="1:24" x14ac:dyDescent="0.15">
      <c r="A38">
        <v>35</v>
      </c>
      <c r="B38">
        <v>18.5</v>
      </c>
      <c r="C38">
        <v>1</v>
      </c>
      <c r="D38">
        <v>1</v>
      </c>
      <c r="E38" s="12">
        <v>26.5</v>
      </c>
      <c r="F38">
        <v>28</v>
      </c>
      <c r="G38">
        <v>20.5</v>
      </c>
      <c r="H38">
        <v>100</v>
      </c>
      <c r="I38">
        <v>30</v>
      </c>
      <c r="M38" s="16">
        <v>10</v>
      </c>
      <c r="N38">
        <v>8</v>
      </c>
      <c r="O38">
        <v>8</v>
      </c>
      <c r="P38">
        <f>IF(O38&gt;0,O38+2,O38)</f>
        <v>10</v>
      </c>
      <c r="Q38" s="12">
        <v>8</v>
      </c>
      <c r="R38" s="12">
        <v>67</v>
      </c>
      <c r="S38" s="12">
        <f>R38+5</f>
        <v>72</v>
      </c>
      <c r="V38">
        <f>ROUND(AVERAGE(B38/B$2, C38/C$2, D38/D$2, E38/E$2, M38/M$2, N38/N$2, P38/P$2, Q38/Q$2)*100,2)</f>
        <v>88.19</v>
      </c>
      <c r="W38">
        <f>ROUND(((F38/F$2*F$3)+(G38/G$2*G$3)+(H38/H$2*H$3)+(I38/I$2*I$3))/(F$3+G$3+H$3+I$3)*100,2)</f>
        <v>82.89</v>
      </c>
      <c r="X38">
        <f>ROUND(((S38*S$3)+(V38*V$3)+(W38*W$3))/(S$3+V$3+W$3),2)</f>
        <v>80.010000000000005</v>
      </c>
    </row>
    <row r="39" spans="1:24" x14ac:dyDescent="0.15">
      <c r="A39">
        <v>36</v>
      </c>
      <c r="B39">
        <v>19.5</v>
      </c>
      <c r="C39">
        <v>1</v>
      </c>
      <c r="D39">
        <v>1</v>
      </c>
      <c r="E39" s="12">
        <v>37</v>
      </c>
      <c r="F39">
        <v>36</v>
      </c>
      <c r="G39">
        <v>29</v>
      </c>
      <c r="H39">
        <v>88</v>
      </c>
      <c r="I39">
        <v>30</v>
      </c>
      <c r="M39" s="16">
        <v>4</v>
      </c>
      <c r="N39">
        <v>4</v>
      </c>
      <c r="O39">
        <v>6</v>
      </c>
      <c r="P39">
        <f>IF(O39&gt;0,O39+2,O39)</f>
        <v>8</v>
      </c>
      <c r="Q39" s="12">
        <v>4</v>
      </c>
      <c r="R39" s="12">
        <v>26.5</v>
      </c>
      <c r="S39" s="12">
        <f>R39+5</f>
        <v>31.5</v>
      </c>
      <c r="V39">
        <f>ROUND(AVERAGE(B39/B$2, C39/C$2, D39/D$2, E39/E$2, M39/M$2, N39/N$2, P39/P$2, Q39/Q$2)*100,2)</f>
        <v>71.44</v>
      </c>
      <c r="W39">
        <f>ROUND(((F39/F$2*F$3)+(G39/G$2*G$3)+(H39/H$2*H$3)+(I39/I$2*I$3))/(F$3+G$3+H$3+I$3)*100,2)</f>
        <v>96.27</v>
      </c>
      <c r="X39">
        <f>ROUND(((S39*S$3)+(V39*V$3)+(W39*W$3))/(S$3+V$3+W$3),2)</f>
        <v>66.540000000000006</v>
      </c>
    </row>
    <row r="40" spans="1:24" x14ac:dyDescent="0.15">
      <c r="A40">
        <v>37</v>
      </c>
      <c r="B40">
        <v>19</v>
      </c>
      <c r="C40">
        <v>1</v>
      </c>
      <c r="D40">
        <v>1</v>
      </c>
      <c r="E40" s="12">
        <v>28.5</v>
      </c>
      <c r="F40">
        <v>22</v>
      </c>
      <c r="G40">
        <v>25</v>
      </c>
      <c r="H40">
        <v>89.6</v>
      </c>
      <c r="I40">
        <v>30</v>
      </c>
      <c r="M40" s="16">
        <v>10</v>
      </c>
      <c r="N40">
        <v>8</v>
      </c>
      <c r="O40">
        <v>1</v>
      </c>
      <c r="P40">
        <f>IF(O40&gt;0,O40+2,O40)</f>
        <v>3</v>
      </c>
      <c r="Q40" s="12">
        <v>4</v>
      </c>
      <c r="R40" s="12">
        <v>50.5</v>
      </c>
      <c r="S40" s="12">
        <f>R40+5</f>
        <v>55.5</v>
      </c>
      <c r="V40">
        <f>ROUND(AVERAGE(B40/B$2, C40/C$2, D40/D$2, E40/E$2, M40/M$2, N40/N$2, P40/P$2, Q40/Q$2)*100,2)</f>
        <v>75.25</v>
      </c>
      <c r="W40">
        <f>ROUND(((F40/F$2*F$3)+(G40/G$2*G$3)+(H40/H$2*H$3)+(I40/I$2*I$3))/(F$3+G$3+H$3+I$3)*100,2)</f>
        <v>83.48</v>
      </c>
      <c r="X40">
        <f>ROUND(((S40*S$3)+(V40*V$3)+(W40*W$3))/(S$3+V$3+W$3),2)</f>
        <v>71.2</v>
      </c>
    </row>
    <row r="41" spans="1:24" x14ac:dyDescent="0.15">
      <c r="A41">
        <v>38</v>
      </c>
      <c r="B41">
        <v>15</v>
      </c>
      <c r="C41">
        <v>1</v>
      </c>
      <c r="D41">
        <v>1</v>
      </c>
      <c r="E41" s="12">
        <v>50</v>
      </c>
      <c r="F41">
        <v>32</v>
      </c>
      <c r="G41">
        <v>23</v>
      </c>
      <c r="H41">
        <v>80</v>
      </c>
      <c r="I41">
        <v>30</v>
      </c>
      <c r="M41" s="16">
        <v>6</v>
      </c>
      <c r="N41">
        <v>6</v>
      </c>
      <c r="O41">
        <v>4</v>
      </c>
      <c r="P41">
        <f>IF(O41&gt;0,O41+2,O41)</f>
        <v>6</v>
      </c>
      <c r="Q41" s="12">
        <v>8</v>
      </c>
      <c r="R41" s="12">
        <v>55</v>
      </c>
      <c r="S41" s="12">
        <f>R41+5</f>
        <v>60</v>
      </c>
      <c r="V41">
        <f>ROUND(AVERAGE(B41/B$2, C41/C$2, D41/D$2, E41/E$2, M41/M$2, N41/N$2, P41/P$2, Q41/Q$2)*100,2)</f>
        <v>79.38</v>
      </c>
      <c r="W41">
        <f>ROUND(((F41/F$2*F$3)+(G41/G$2*G$3)+(H41/H$2*H$3)+(I41/I$2*I$3))/(F$3+G$3+H$3+I$3)*100,2)</f>
        <v>84.44</v>
      </c>
      <c r="X41">
        <f>ROUND(((S41*S$3)+(V41*V$3)+(W41*W$3))/(S$3+V$3+W$3),2)</f>
        <v>74.19</v>
      </c>
    </row>
    <row r="42" spans="1:24" x14ac:dyDescent="0.15">
      <c r="A42">
        <v>39</v>
      </c>
      <c r="B42">
        <v>6</v>
      </c>
      <c r="C42">
        <v>1</v>
      </c>
      <c r="D42">
        <v>1</v>
      </c>
      <c r="E42" s="12">
        <v>26</v>
      </c>
      <c r="F42">
        <v>28</v>
      </c>
      <c r="G42">
        <v>20.5</v>
      </c>
      <c r="H42">
        <v>100</v>
      </c>
      <c r="I42">
        <v>30</v>
      </c>
      <c r="M42" s="16">
        <v>10</v>
      </c>
      <c r="N42">
        <v>6</v>
      </c>
      <c r="O42">
        <v>6</v>
      </c>
      <c r="P42">
        <f>IF(O42&gt;0,O42+2,O42)</f>
        <v>8</v>
      </c>
      <c r="Q42" s="12">
        <v>10</v>
      </c>
      <c r="R42" s="12">
        <v>55.5</v>
      </c>
      <c r="S42" s="12">
        <f>R42+5</f>
        <v>60.5</v>
      </c>
      <c r="V42">
        <f>ROUND(AVERAGE(B42/B$2, C42/C$2, D42/D$2, E42/E$2, M42/M$2, N42/N$2, P42/P$2, Q42/Q$2)*100,2)</f>
        <v>77.75</v>
      </c>
      <c r="W42">
        <f>ROUND(((F42/F$2*F$3)+(G42/G$2*G$3)+(H42/H$2*H$3)+(I42/I$2*I$3))/(F$3+G$3+H$3+I$3)*100,2)</f>
        <v>82.89</v>
      </c>
      <c r="X42">
        <f>ROUND(((S42*S$3)+(V42*V$3)+(W42*W$3))/(S$3+V$3+W$3),2)</f>
        <v>73.38</v>
      </c>
    </row>
    <row r="43" spans="1:24" x14ac:dyDescent="0.15">
      <c r="A43">
        <v>40</v>
      </c>
      <c r="B43">
        <v>20</v>
      </c>
      <c r="C43">
        <v>1</v>
      </c>
      <c r="D43">
        <v>1</v>
      </c>
      <c r="E43" s="12">
        <v>50</v>
      </c>
      <c r="F43">
        <v>30</v>
      </c>
      <c r="G43">
        <v>29</v>
      </c>
      <c r="H43">
        <v>80</v>
      </c>
      <c r="I43">
        <v>27</v>
      </c>
      <c r="M43" s="16">
        <v>10</v>
      </c>
      <c r="N43">
        <v>10</v>
      </c>
      <c r="O43">
        <v>6</v>
      </c>
      <c r="P43">
        <f>IF(O43&gt;0,O43+2,O43)</f>
        <v>8</v>
      </c>
      <c r="Q43" s="12">
        <v>6</v>
      </c>
      <c r="R43" s="12">
        <v>78.5</v>
      </c>
      <c r="S43" s="12">
        <f>R43+5</f>
        <v>83.5</v>
      </c>
      <c r="V43">
        <f>ROUND(AVERAGE(B43/B$2, C43/C$2, D43/D$2, E43/E$2, M43/M$2, N43/N$2, P43/P$2, Q43/Q$2)*100,2)</f>
        <v>92.5</v>
      </c>
      <c r="W43">
        <f>ROUND(((F43/F$2*F$3)+(G43/G$2*G$3)+(H43/H$2*H$3)+(I43/I$2*I$3))/(F$3+G$3+H$3+I$3)*100,2)</f>
        <v>89.33</v>
      </c>
      <c r="X43">
        <f>ROUND(((S43*S$3)+(V43*V$3)+(W43*W$3))/(S$3+V$3+W$3),2)</f>
        <v>87.86</v>
      </c>
    </row>
    <row r="44" spans="1:24" x14ac:dyDescent="0.15">
      <c r="A44">
        <v>41</v>
      </c>
      <c r="B44">
        <v>18.5</v>
      </c>
      <c r="C44">
        <v>1</v>
      </c>
      <c r="D44">
        <v>1</v>
      </c>
      <c r="E44" s="12">
        <v>50</v>
      </c>
      <c r="F44">
        <v>32</v>
      </c>
      <c r="G44">
        <v>23</v>
      </c>
      <c r="H44">
        <v>80</v>
      </c>
      <c r="I44">
        <v>30</v>
      </c>
      <c r="M44" s="16">
        <v>10</v>
      </c>
      <c r="N44">
        <v>0</v>
      </c>
      <c r="O44">
        <v>4</v>
      </c>
      <c r="P44">
        <f>IF(O44&gt;0,O44+2,O44)</f>
        <v>6</v>
      </c>
      <c r="Q44" s="12">
        <v>6</v>
      </c>
      <c r="R44" s="12">
        <v>73.5</v>
      </c>
      <c r="S44" s="12">
        <f>R44+5</f>
        <v>78.5</v>
      </c>
      <c r="V44">
        <f>ROUND(AVERAGE(B44/B$2, C44/C$2, D44/D$2, E44/E$2, M44/M$2, N44/N$2, P44/P$2, Q44/Q$2)*100,2)</f>
        <v>76.56</v>
      </c>
      <c r="W44">
        <f>ROUND(((F44/F$2*F$3)+(G44/G$2*G$3)+(H44/H$2*H$3)+(I44/I$2*I$3))/(F$3+G$3+H$3+I$3)*100,2)</f>
        <v>84.44</v>
      </c>
      <c r="X44">
        <f>ROUND(((S44*S$3)+(V44*V$3)+(W44*W$3))/(S$3+V$3+W$3),2)</f>
        <v>80.459999999999994</v>
      </c>
    </row>
    <row r="45" spans="1:24" x14ac:dyDescent="0.15">
      <c r="A45">
        <v>42</v>
      </c>
      <c r="B45">
        <v>20</v>
      </c>
      <c r="C45">
        <v>1</v>
      </c>
      <c r="D45">
        <v>1</v>
      </c>
      <c r="E45" s="12">
        <v>28</v>
      </c>
      <c r="F45">
        <v>33</v>
      </c>
      <c r="G45">
        <v>25</v>
      </c>
      <c r="H45">
        <v>90</v>
      </c>
      <c r="I45">
        <v>30</v>
      </c>
      <c r="M45" s="16" t="s">
        <v>9</v>
      </c>
      <c r="N45">
        <v>8</v>
      </c>
      <c r="O45">
        <v>6</v>
      </c>
      <c r="P45">
        <f>IF(O45&gt;0,O45+2,O45)</f>
        <v>8</v>
      </c>
      <c r="Q45" s="12">
        <v>0</v>
      </c>
      <c r="R45" s="12">
        <v>53</v>
      </c>
      <c r="S45" s="12">
        <f>R45+5</f>
        <v>58</v>
      </c>
      <c r="V45">
        <f>ROUND(AVERAGE(B45/B$2, C45/C$2, D45/D$2, N45/N$2, P45/P$2)*100,2)</f>
        <v>92</v>
      </c>
      <c r="W45">
        <f>ROUND(((F45/F$2*F$3)+(G45/G$2*G$3)+(H45/H$2*H$3)+(I45/I$2*I$3))/(F$3+G$3+H$3+I$3)*100,2)</f>
        <v>89.67</v>
      </c>
      <c r="X45">
        <f>ROUND(((S45*S$3)+(V45*V$3)+(W45*W$3))/(S$3+V$3+W$3),2)</f>
        <v>78.37</v>
      </c>
    </row>
    <row r="46" spans="1:24" x14ac:dyDescent="0.15">
      <c r="A46">
        <v>43</v>
      </c>
      <c r="B46">
        <v>20</v>
      </c>
      <c r="C46">
        <v>1</v>
      </c>
      <c r="D46">
        <v>0</v>
      </c>
      <c r="E46" s="12">
        <v>46</v>
      </c>
      <c r="F46">
        <v>33</v>
      </c>
      <c r="G46">
        <v>24.5</v>
      </c>
      <c r="H46">
        <v>84</v>
      </c>
      <c r="I46">
        <v>30</v>
      </c>
      <c r="M46" s="16">
        <v>10</v>
      </c>
      <c r="N46">
        <v>6</v>
      </c>
      <c r="O46">
        <v>6</v>
      </c>
      <c r="P46">
        <f>IF(O46&gt;0,O46+2,O46)</f>
        <v>8</v>
      </c>
      <c r="Q46" s="12">
        <v>6</v>
      </c>
      <c r="R46" s="12">
        <v>74.5</v>
      </c>
      <c r="S46" s="12">
        <f>R46+5</f>
        <v>79.5</v>
      </c>
      <c r="V46">
        <f>ROUND(AVERAGE(B46/B$2, C46/C$2, D46/D$2, E46/E$2, M46/M$2, N46/N$2, P46/P$2, Q46/Q$2)*100,2)</f>
        <v>74</v>
      </c>
      <c r="W46">
        <f>ROUND(((F46/F$2*F$3)+(G46/G$2*G$3)+(H46/H$2*H$3)+(I46/I$2*I$3))/(F$3+G$3+H$3+I$3)*100,2)</f>
        <v>87.8</v>
      </c>
      <c r="X46">
        <f>ROUND(((S46*S$3)+(V46*V$3)+(W46*W$3))/(S$3+V$3+W$3),2)</f>
        <v>81.61</v>
      </c>
    </row>
    <row r="47" spans="1:24" x14ac:dyDescent="0.15">
      <c r="A47">
        <v>44</v>
      </c>
      <c r="B47">
        <v>16</v>
      </c>
      <c r="C47">
        <v>1</v>
      </c>
      <c r="D47">
        <v>1</v>
      </c>
      <c r="E47" s="12">
        <v>50</v>
      </c>
      <c r="F47">
        <v>31</v>
      </c>
      <c r="G47">
        <v>28</v>
      </c>
      <c r="H47">
        <v>75</v>
      </c>
      <c r="I47">
        <v>29</v>
      </c>
      <c r="M47" s="16">
        <v>10</v>
      </c>
      <c r="N47">
        <v>10</v>
      </c>
      <c r="O47">
        <v>8</v>
      </c>
      <c r="P47">
        <f>IF(O47&gt;0,O47+2,O47)</f>
        <v>10</v>
      </c>
      <c r="Q47" s="12">
        <v>10</v>
      </c>
      <c r="R47" s="12">
        <v>74</v>
      </c>
      <c r="S47" s="12">
        <f>R47+5</f>
        <v>79</v>
      </c>
      <c r="V47">
        <f>ROUND(AVERAGE(B47/B$2, C47/C$2, D47/D$2, E47/E$2, M47/M$2, N47/N$2, P47/P$2, Q47/Q$2)*100,2)</f>
        <v>97.5</v>
      </c>
      <c r="W47">
        <f>ROUND(((F47/F$2*F$3)+(G47/G$2*G$3)+(H47/H$2*H$3)+(I47/I$2*I$3))/(F$3+G$3+H$3+I$3)*100,2)</f>
        <v>88.89</v>
      </c>
      <c r="X47">
        <f>ROUND(((S47*S$3)+(V47*V$3)+(W47*W$3))/(S$3+V$3+W$3),2)</f>
        <v>87.13</v>
      </c>
    </row>
    <row r="48" spans="1:24" x14ac:dyDescent="0.15">
      <c r="A48">
        <v>45</v>
      </c>
      <c r="B48">
        <v>20</v>
      </c>
      <c r="C48">
        <v>1</v>
      </c>
      <c r="D48">
        <v>1</v>
      </c>
      <c r="E48" s="12">
        <v>50</v>
      </c>
      <c r="F48">
        <v>35</v>
      </c>
      <c r="G48">
        <v>26</v>
      </c>
      <c r="H48">
        <v>70</v>
      </c>
      <c r="I48">
        <v>30</v>
      </c>
      <c r="M48" s="16">
        <v>10</v>
      </c>
      <c r="N48">
        <v>10</v>
      </c>
      <c r="O48">
        <v>10</v>
      </c>
      <c r="P48">
        <f>IF(O48&gt;0,O48+2,O48)</f>
        <v>12</v>
      </c>
      <c r="Q48" s="12">
        <v>10</v>
      </c>
      <c r="R48" s="12">
        <v>95</v>
      </c>
      <c r="S48" s="12">
        <f>R48+5</f>
        <v>100</v>
      </c>
      <c r="V48">
        <f>ROUND(AVERAGE(B48/B$2, C48/C$2, D48/D$2, E48/E$2, M48/M$2, N48/N$2, P48/P$2, Q48/Q$2)*100,2)</f>
        <v>102.5</v>
      </c>
      <c r="W48">
        <f>ROUND(((F48/F$2*F$3)+(G48/G$2*G$3)+(H48/H$2*H$3)+(I48/I$2*I$3))/(F$3+G$3+H$3+I$3)*100,2)</f>
        <v>88.11</v>
      </c>
      <c r="X48">
        <f>ROUND(((S48*S$3)+(V48*V$3)+(W48*W$3))/(S$3+V$3+W$3),2)</f>
        <v>95.77</v>
      </c>
    </row>
    <row r="49" spans="1:24" x14ac:dyDescent="0.15">
      <c r="A49">
        <v>46</v>
      </c>
      <c r="B49">
        <v>18</v>
      </c>
      <c r="C49">
        <v>1</v>
      </c>
      <c r="D49">
        <v>1</v>
      </c>
      <c r="E49" s="12">
        <v>47</v>
      </c>
      <c r="F49">
        <v>36</v>
      </c>
      <c r="G49">
        <v>34</v>
      </c>
      <c r="H49">
        <v>96</v>
      </c>
      <c r="I49">
        <v>30</v>
      </c>
      <c r="M49" s="16">
        <v>10</v>
      </c>
      <c r="N49">
        <v>10</v>
      </c>
      <c r="O49">
        <v>7</v>
      </c>
      <c r="P49">
        <f>IF(O49&gt;0,O49+2,O49)</f>
        <v>9</v>
      </c>
      <c r="Q49" s="12">
        <v>0</v>
      </c>
      <c r="R49" s="12">
        <v>98</v>
      </c>
      <c r="S49" s="12">
        <f>R49+5</f>
        <v>103</v>
      </c>
      <c r="V49">
        <f>ROUND(AVERAGE(B49/B$2, C49/C$2, D49/D$2, E49/E$2, M49/M$2, N49/N$2, P49/P$2, Q49/Q$2)*100,2)</f>
        <v>84.25</v>
      </c>
      <c r="W49">
        <f>ROUND(((F49/F$2*F$3)+(G49/G$2*G$3)+(H49/H$2*H$3)+(I49/I$2*I$3))/(F$3+G$3+H$3+I$3)*100,2)</f>
        <v>104.53</v>
      </c>
      <c r="X49">
        <f>ROUND(((S49*S$3)+(V49*V$3)+(W49*W$3))/(S$3+V$3+W$3),2)</f>
        <v>99.42</v>
      </c>
    </row>
    <row r="50" spans="1:24" x14ac:dyDescent="0.15">
      <c r="A50">
        <v>47</v>
      </c>
      <c r="B50">
        <v>19</v>
      </c>
      <c r="C50">
        <v>1</v>
      </c>
      <c r="D50">
        <v>1</v>
      </c>
      <c r="E50" s="12">
        <v>50</v>
      </c>
      <c r="F50">
        <v>28</v>
      </c>
      <c r="G50">
        <v>20.5</v>
      </c>
      <c r="H50">
        <v>100</v>
      </c>
      <c r="I50">
        <v>30</v>
      </c>
      <c r="M50" s="16">
        <v>10</v>
      </c>
      <c r="N50">
        <v>10</v>
      </c>
      <c r="O50">
        <v>9</v>
      </c>
      <c r="P50">
        <f>IF(O50&gt;0,O50+2,O50)</f>
        <v>11</v>
      </c>
      <c r="Q50" s="12">
        <v>6</v>
      </c>
      <c r="R50" s="12">
        <v>90</v>
      </c>
      <c r="S50" s="12">
        <f>R50+5</f>
        <v>95</v>
      </c>
      <c r="V50">
        <f>ROUND(AVERAGE(B50/B$2, C50/C$2, D50/D$2, E50/E$2, M50/M$2, N50/N$2, P50/P$2, Q50/Q$2)*100,2)</f>
        <v>95.63</v>
      </c>
      <c r="W50">
        <f>ROUND(((F50/F$2*F$3)+(G50/G$2*G$3)+(H50/H$2*H$3)+(I50/I$2*I$3))/(F$3+G$3+H$3+I$3)*100,2)</f>
        <v>82.89</v>
      </c>
      <c r="X50">
        <f>ROUND(((S50*S$3)+(V50*V$3)+(W50*W$3))/(S$3+V$3+W$3),2)</f>
        <v>90.26</v>
      </c>
    </row>
    <row r="51" spans="1:24" x14ac:dyDescent="0.15">
      <c r="A51">
        <v>48</v>
      </c>
      <c r="B51">
        <v>14.5</v>
      </c>
      <c r="C51">
        <v>1</v>
      </c>
      <c r="D51">
        <v>1</v>
      </c>
      <c r="E51" s="12">
        <v>44</v>
      </c>
      <c r="F51">
        <v>34</v>
      </c>
      <c r="G51">
        <v>28</v>
      </c>
      <c r="H51">
        <v>96</v>
      </c>
      <c r="I51">
        <v>30</v>
      </c>
      <c r="M51" s="16">
        <v>8</v>
      </c>
      <c r="N51">
        <v>10</v>
      </c>
      <c r="O51">
        <v>5</v>
      </c>
      <c r="P51">
        <f>IF(O51&gt;0,O51+2,O51)</f>
        <v>7</v>
      </c>
      <c r="Q51" s="12">
        <v>10</v>
      </c>
      <c r="R51" s="12">
        <v>92</v>
      </c>
      <c r="S51" s="12">
        <f>R51+5</f>
        <v>97</v>
      </c>
      <c r="V51">
        <f>ROUND(AVERAGE(B51/B$2, C51/C$2, D51/D$2, E51/E$2, M51/M$2, N51/N$2, P51/P$2, Q51/Q$2)*100,2)</f>
        <v>88.81</v>
      </c>
      <c r="W51">
        <f>ROUND(((F51/F$2*F$3)+(G51/G$2*G$3)+(H51/H$2*H$3)+(I51/I$2*I$3))/(F$3+G$3+H$3+I$3)*100,2)</f>
        <v>95.42</v>
      </c>
      <c r="X51">
        <f>ROUND(((S51*S$3)+(V51*V$3)+(W51*W$3))/(S$3+V$3+W$3),2)</f>
        <v>94.53</v>
      </c>
    </row>
    <row r="52" spans="1:24" x14ac:dyDescent="0.15">
      <c r="A52">
        <v>49</v>
      </c>
      <c r="B52">
        <v>16</v>
      </c>
      <c r="C52">
        <v>1</v>
      </c>
      <c r="D52">
        <v>1</v>
      </c>
      <c r="E52" s="12">
        <v>30</v>
      </c>
      <c r="F52">
        <v>32</v>
      </c>
      <c r="G52">
        <v>26.5</v>
      </c>
      <c r="H52">
        <v>62</v>
      </c>
      <c r="I52">
        <v>30</v>
      </c>
      <c r="M52" s="16">
        <v>8</v>
      </c>
      <c r="N52">
        <v>10</v>
      </c>
      <c r="O52">
        <v>8</v>
      </c>
      <c r="P52">
        <f>IF(O52&gt;0,O52+2,O52)</f>
        <v>10</v>
      </c>
      <c r="Q52" s="12">
        <v>8</v>
      </c>
      <c r="R52" s="12">
        <v>90.5</v>
      </c>
      <c r="S52" s="12">
        <f>R52+5</f>
        <v>95.5</v>
      </c>
      <c r="V52">
        <f>ROUND(AVERAGE(B52/B$2, C52/C$2, D52/D$2, E52/E$2, M52/M$2, N52/N$2, P52/P$2, Q52/Q$2)*100,2)</f>
        <v>87.5</v>
      </c>
      <c r="W52">
        <f>ROUND(((F52/F$2*F$3)+(G52/G$2*G$3)+(H52/H$2*H$3)+(I52/I$2*I$3))/(F$3+G$3+H$3+I$3)*100,2)</f>
        <v>85.51</v>
      </c>
      <c r="X52">
        <f>ROUND(((S52*S$3)+(V52*V$3)+(W52*W$3))/(S$3+V$3+W$3),2)</f>
        <v>89.68</v>
      </c>
    </row>
    <row r="53" spans="1:24" x14ac:dyDescent="0.15">
      <c r="A53">
        <v>50</v>
      </c>
      <c r="B53">
        <v>16</v>
      </c>
      <c r="C53">
        <v>1</v>
      </c>
      <c r="D53">
        <v>1</v>
      </c>
      <c r="E53" s="12">
        <v>47.5</v>
      </c>
      <c r="F53">
        <v>32</v>
      </c>
      <c r="G53">
        <v>23</v>
      </c>
      <c r="H53">
        <v>80</v>
      </c>
      <c r="I53">
        <v>30</v>
      </c>
      <c r="M53" s="16">
        <v>10</v>
      </c>
      <c r="N53">
        <v>10</v>
      </c>
      <c r="O53">
        <v>8</v>
      </c>
      <c r="P53">
        <f>IF(O53&gt;0,O53+2,O53)</f>
        <v>10</v>
      </c>
      <c r="Q53" s="12">
        <v>6</v>
      </c>
      <c r="R53" s="12">
        <v>73</v>
      </c>
      <c r="S53" s="12">
        <f>R53+5</f>
        <v>78</v>
      </c>
      <c r="V53">
        <f>ROUND(AVERAGE(B53/B$2, C53/C$2, D53/D$2, E53/E$2, M53/M$2, N53/N$2, P53/P$2, Q53/Q$2)*100,2)</f>
        <v>91.88</v>
      </c>
      <c r="W53">
        <f>ROUND(((F53/F$2*F$3)+(G53/G$2*G$3)+(H53/H$2*H$3)+(I53/I$2*I$3))/(F$3+G$3+H$3+I$3)*100,2)</f>
        <v>84.44</v>
      </c>
      <c r="X53">
        <f>ROUND(((S53*S$3)+(V53*V$3)+(W53*W$3))/(S$3+V$3+W$3),2)</f>
        <v>83.7</v>
      </c>
    </row>
    <row r="54" spans="1:24" x14ac:dyDescent="0.15">
      <c r="A54">
        <v>51</v>
      </c>
      <c r="B54">
        <v>18</v>
      </c>
      <c r="C54">
        <v>1</v>
      </c>
      <c r="D54">
        <v>1</v>
      </c>
      <c r="E54" s="12">
        <v>50</v>
      </c>
      <c r="F54">
        <v>30</v>
      </c>
      <c r="G54">
        <v>29</v>
      </c>
      <c r="H54">
        <v>80</v>
      </c>
      <c r="I54">
        <v>27</v>
      </c>
      <c r="M54" s="16">
        <v>8</v>
      </c>
      <c r="N54">
        <v>8</v>
      </c>
      <c r="O54">
        <v>6</v>
      </c>
      <c r="P54">
        <f>IF(O54&gt;0,O54+2,O54)</f>
        <v>8</v>
      </c>
      <c r="Q54" s="12">
        <v>8</v>
      </c>
      <c r="R54" s="12">
        <v>66.5</v>
      </c>
      <c r="S54" s="12">
        <f>R54+5</f>
        <v>71.5</v>
      </c>
      <c r="V54">
        <f>ROUND(AVERAGE(B54/B$2, C54/C$2, D54/D$2, E54/E$2, M54/M$2, N54/N$2, P54/P$2, Q54/Q$2)*100,2)</f>
        <v>88.75</v>
      </c>
      <c r="W54">
        <f>ROUND(((F54/F$2*F$3)+(G54/G$2*G$3)+(H54/H$2*H$3)+(I54/I$2*I$3))/(F$3+G$3+H$3+I$3)*100,2)</f>
        <v>89.33</v>
      </c>
      <c r="X54">
        <f>ROUND(((S54*S$3)+(V54*V$3)+(W54*W$3))/(S$3+V$3+W$3),2)</f>
        <v>82.55</v>
      </c>
    </row>
    <row r="55" spans="1:24" x14ac:dyDescent="0.15">
      <c r="A55">
        <v>52</v>
      </c>
      <c r="B55">
        <v>19</v>
      </c>
      <c r="C55">
        <v>1</v>
      </c>
      <c r="D55">
        <v>1</v>
      </c>
      <c r="E55" s="12">
        <v>50</v>
      </c>
      <c r="F55">
        <v>33</v>
      </c>
      <c r="G55">
        <v>30</v>
      </c>
      <c r="H55">
        <v>94</v>
      </c>
      <c r="I55">
        <v>30</v>
      </c>
      <c r="M55" s="16">
        <v>10</v>
      </c>
      <c r="N55">
        <v>6</v>
      </c>
      <c r="O55">
        <v>8</v>
      </c>
      <c r="P55">
        <f>IF(O55&gt;0,O55+2,O55)</f>
        <v>10</v>
      </c>
      <c r="Q55" s="12">
        <v>6</v>
      </c>
      <c r="R55" s="12">
        <v>79</v>
      </c>
      <c r="S55" s="12">
        <f>R55+5</f>
        <v>84</v>
      </c>
      <c r="V55">
        <f>ROUND(AVERAGE(B55/B$2, C55/C$2, D55/D$2, E55/E$2, M55/M$2, N55/N$2, P55/P$2, Q55/Q$2)*100,2)</f>
        <v>89.38</v>
      </c>
      <c r="W55">
        <f>ROUND(((F55/F$2*F$3)+(G55/G$2*G$3)+(H55/H$2*H$3)+(I55/I$2*I$3))/(F$3+G$3+H$3+I$3)*100,2)</f>
        <v>97.13</v>
      </c>
      <c r="X55">
        <f>ROUND(((S55*S$3)+(V55*V$3)+(W55*W$3))/(S$3+V$3+W$3),2)</f>
        <v>90.5</v>
      </c>
    </row>
    <row r="56" spans="1:24" x14ac:dyDescent="0.15">
      <c r="A56">
        <v>53</v>
      </c>
      <c r="B56">
        <v>20</v>
      </c>
      <c r="C56">
        <v>1</v>
      </c>
      <c r="D56">
        <v>1</v>
      </c>
      <c r="E56" s="12">
        <v>37</v>
      </c>
      <c r="F56">
        <v>36</v>
      </c>
      <c r="G56">
        <v>34</v>
      </c>
      <c r="H56">
        <v>96</v>
      </c>
      <c r="I56">
        <v>30</v>
      </c>
      <c r="M56" s="16">
        <v>10</v>
      </c>
      <c r="N56">
        <v>6</v>
      </c>
      <c r="O56">
        <v>6</v>
      </c>
      <c r="P56">
        <f>IF(O56&gt;0,O56+2,O56)</f>
        <v>8</v>
      </c>
      <c r="Q56" s="12">
        <v>8</v>
      </c>
      <c r="R56" s="12">
        <v>66.5</v>
      </c>
      <c r="S56" s="12">
        <f>R56+5</f>
        <v>71.5</v>
      </c>
      <c r="V56">
        <f>ROUND(AVERAGE(B56/B$2, C56/C$2, D56/D$2, E56/E$2, M56/M$2, N56/N$2, P56/P$2, Q56/Q$2)*100,2)</f>
        <v>86.75</v>
      </c>
      <c r="W56">
        <f>ROUND(((F56/F$2*F$3)+(G56/G$2*G$3)+(H56/H$2*H$3)+(I56/I$2*I$3))/(F$3+G$3+H$3+I$3)*100,2)</f>
        <v>104.53</v>
      </c>
      <c r="X56">
        <f>ROUND(((S56*S$3)+(V56*V$3)+(W56*W$3))/(S$3+V$3+W$3),2)</f>
        <v>88.22</v>
      </c>
    </row>
    <row r="57" spans="1:24" x14ac:dyDescent="0.15">
      <c r="A57">
        <v>54</v>
      </c>
      <c r="B57">
        <v>18</v>
      </c>
      <c r="C57">
        <v>1</v>
      </c>
      <c r="D57">
        <v>1</v>
      </c>
      <c r="E57" s="12">
        <v>49.5</v>
      </c>
      <c r="F57">
        <v>22</v>
      </c>
      <c r="G57">
        <v>25</v>
      </c>
      <c r="H57">
        <v>89.6</v>
      </c>
      <c r="I57">
        <v>30</v>
      </c>
      <c r="M57" s="16">
        <v>8</v>
      </c>
      <c r="N57">
        <v>8</v>
      </c>
      <c r="O57">
        <v>6</v>
      </c>
      <c r="P57">
        <f>IF(O57&gt;0,O57+2,O57)</f>
        <v>8</v>
      </c>
      <c r="Q57" s="12">
        <v>6</v>
      </c>
      <c r="R57" s="12">
        <v>87</v>
      </c>
      <c r="S57" s="12">
        <f>R57+5</f>
        <v>92</v>
      </c>
      <c r="V57">
        <f>ROUND(AVERAGE(B57/B$2, C57/C$2, D57/D$2, E57/E$2, M57/M$2, N57/N$2, P57/P$2, Q57/Q$2)*100,2)</f>
        <v>86.13</v>
      </c>
      <c r="W57">
        <f>ROUND(((F57/F$2*F$3)+(G57/G$2*G$3)+(H57/H$2*H$3)+(I57/I$2*I$3))/(F$3+G$3+H$3+I$3)*100,2)</f>
        <v>83.48</v>
      </c>
      <c r="X57">
        <f>ROUND(((S57*S$3)+(V57*V$3)+(W57*W$3))/(S$3+V$3+W$3),2)</f>
        <v>87.25</v>
      </c>
    </row>
    <row r="58" spans="1:24" x14ac:dyDescent="0.15">
      <c r="A58">
        <v>55</v>
      </c>
      <c r="B58">
        <v>12.5</v>
      </c>
      <c r="C58">
        <v>1</v>
      </c>
      <c r="D58">
        <v>1</v>
      </c>
      <c r="E58" s="12">
        <v>50</v>
      </c>
      <c r="F58">
        <v>22</v>
      </c>
      <c r="G58">
        <v>25</v>
      </c>
      <c r="H58">
        <v>89.6</v>
      </c>
      <c r="I58">
        <v>30</v>
      </c>
      <c r="M58" s="16">
        <v>8</v>
      </c>
      <c r="N58">
        <v>8</v>
      </c>
      <c r="O58">
        <v>4</v>
      </c>
      <c r="P58">
        <f>IF(O58&gt;0,O58+2,O58)</f>
        <v>6</v>
      </c>
      <c r="Q58" s="12">
        <v>6</v>
      </c>
      <c r="R58" s="12">
        <v>64.5</v>
      </c>
      <c r="S58" s="12">
        <f>R58+5</f>
        <v>69.5</v>
      </c>
      <c r="V58">
        <f>ROUND(AVERAGE(B58/B$2, C58/C$2, D58/D$2, E58/E$2, M58/M$2, N58/N$2, P58/P$2, Q58/Q$2)*100,2)</f>
        <v>80.31</v>
      </c>
      <c r="W58">
        <f>ROUND(((F58/F$2*F$3)+(G58/G$2*G$3)+(H58/H$2*H$3)+(I58/I$2*I$3))/(F$3+G$3+H$3+I$3)*100,2)</f>
        <v>83.48</v>
      </c>
      <c r="X58">
        <f>ROUND(((S58*S$3)+(V58*V$3)+(W58*W$3))/(S$3+V$3+W$3),2)</f>
        <v>77.55</v>
      </c>
    </row>
    <row r="59" spans="1:24" x14ac:dyDescent="0.15">
      <c r="A59">
        <v>57</v>
      </c>
      <c r="B59">
        <v>14</v>
      </c>
      <c r="C59">
        <v>1</v>
      </c>
      <c r="D59">
        <v>1</v>
      </c>
      <c r="E59" s="12">
        <v>0</v>
      </c>
      <c r="F59">
        <v>33</v>
      </c>
      <c r="G59">
        <v>30</v>
      </c>
      <c r="H59">
        <v>94</v>
      </c>
      <c r="I59">
        <v>30</v>
      </c>
      <c r="M59" s="16">
        <v>10</v>
      </c>
      <c r="N59">
        <v>8</v>
      </c>
      <c r="O59">
        <v>0</v>
      </c>
      <c r="P59">
        <f>IF(O59&gt;0,O59+2,O59)</f>
        <v>0</v>
      </c>
      <c r="Q59" s="12">
        <v>4</v>
      </c>
      <c r="R59" s="12">
        <v>79</v>
      </c>
      <c r="S59" s="12">
        <f>R59+5</f>
        <v>84</v>
      </c>
      <c r="V59">
        <f>ROUND(AVERAGE(B59/B$2, C59/C$2, D59/D$2, E59/E$2, M59/M$2, N59/N$2, P59/P$2, Q59/Q$2)*100,2)</f>
        <v>61.25</v>
      </c>
      <c r="W59">
        <f>ROUND(((F59/F$2*F$3)+(G59/G$2*G$3)+(H59/H$2*H$3)+(I59/I$2*I$3))/(F$3+G$3+H$3+I$3)*100,2)</f>
        <v>97.13</v>
      </c>
      <c r="X59">
        <f>ROUND(((S59*S$3)+(V59*V$3)+(W59*W$3))/(S$3+V$3+W$3),2)</f>
        <v>84.2</v>
      </c>
    </row>
    <row r="60" spans="1:24" x14ac:dyDescent="0.15">
      <c r="A60">
        <v>58</v>
      </c>
      <c r="B60">
        <v>14.5</v>
      </c>
      <c r="C60">
        <v>1</v>
      </c>
      <c r="D60">
        <v>1</v>
      </c>
      <c r="E60" s="12">
        <v>50</v>
      </c>
      <c r="F60">
        <v>34</v>
      </c>
      <c r="G60">
        <v>28</v>
      </c>
      <c r="H60">
        <v>96</v>
      </c>
      <c r="I60">
        <v>30</v>
      </c>
      <c r="M60" s="16">
        <v>8</v>
      </c>
      <c r="N60">
        <v>10</v>
      </c>
      <c r="O60">
        <v>10</v>
      </c>
      <c r="P60">
        <f>IF(O60&gt;0,O60+2,O60)</f>
        <v>12</v>
      </c>
      <c r="Q60" s="12">
        <v>10</v>
      </c>
      <c r="R60" s="12">
        <v>86.5</v>
      </c>
      <c r="S60" s="12">
        <f>R60+5</f>
        <v>91.5</v>
      </c>
      <c r="V60">
        <f>ROUND(AVERAGE(B60/B$2, C60/C$2, D60/D$2, E60/E$2, M60/M$2, N60/N$2, P60/P$2, Q60/Q$2)*100,2)</f>
        <v>96.56</v>
      </c>
      <c r="W60">
        <f>ROUND(((F60/F$2*F$3)+(G60/G$2*G$3)+(H60/H$2*H$3)+(I60/I$2*I$3))/(F$3+G$3+H$3+I$3)*100,2)</f>
        <v>95.42</v>
      </c>
      <c r="X60">
        <f>ROUND(((S60*S$3)+(V60*V$3)+(W60*W$3))/(S$3+V$3+W$3),2)</f>
        <v>94.21</v>
      </c>
    </row>
    <row r="61" spans="1:24" x14ac:dyDescent="0.15">
      <c r="A61">
        <v>59</v>
      </c>
      <c r="B61">
        <v>18.5</v>
      </c>
      <c r="C61">
        <v>1</v>
      </c>
      <c r="D61">
        <v>1</v>
      </c>
      <c r="E61" s="12">
        <v>33.5</v>
      </c>
      <c r="F61">
        <v>36</v>
      </c>
      <c r="G61">
        <v>34</v>
      </c>
      <c r="H61">
        <v>96</v>
      </c>
      <c r="I61">
        <v>30</v>
      </c>
      <c r="M61" s="16">
        <v>10</v>
      </c>
      <c r="N61">
        <v>10</v>
      </c>
      <c r="O61">
        <v>5</v>
      </c>
      <c r="P61">
        <f>IF(O61&gt;0,O61+2,O61)</f>
        <v>7</v>
      </c>
      <c r="Q61" s="12">
        <v>6</v>
      </c>
      <c r="R61" s="12">
        <v>85</v>
      </c>
      <c r="S61" s="12">
        <f>R61+5</f>
        <v>90</v>
      </c>
      <c r="V61">
        <f>ROUND(AVERAGE(B61/B$2, C61/C$2, D61/D$2, E61/E$2, M61/M$2, N61/N$2, P61/P$2, Q61/Q$2)*100,2)</f>
        <v>86.19</v>
      </c>
      <c r="W61">
        <f>ROUND(((F61/F$2*F$3)+(G61/G$2*G$3)+(H61/H$2*H$3)+(I61/I$2*I$3))/(F$3+G$3+H$3+I$3)*100,2)</f>
        <v>104.53</v>
      </c>
      <c r="X61">
        <f>ROUND(((S61*S$3)+(V61*V$3)+(W61*W$3))/(S$3+V$3+W$3),2)</f>
        <v>95</v>
      </c>
    </row>
    <row r="62" spans="1:24" x14ac:dyDescent="0.15">
      <c r="A62">
        <v>60</v>
      </c>
      <c r="B62">
        <v>16</v>
      </c>
      <c r="C62">
        <v>1</v>
      </c>
      <c r="D62">
        <v>1</v>
      </c>
      <c r="E62" s="12">
        <v>50</v>
      </c>
      <c r="F62">
        <v>22</v>
      </c>
      <c r="G62">
        <v>25</v>
      </c>
      <c r="H62">
        <v>89.6</v>
      </c>
      <c r="I62">
        <v>30</v>
      </c>
      <c r="M62" s="16">
        <v>8</v>
      </c>
      <c r="N62">
        <v>8</v>
      </c>
      <c r="O62">
        <v>6</v>
      </c>
      <c r="P62">
        <f>IF(O62&gt;0,O62+2,O62)</f>
        <v>8</v>
      </c>
      <c r="Q62" s="12">
        <v>4</v>
      </c>
      <c r="R62" s="12">
        <v>81</v>
      </c>
      <c r="S62" s="12">
        <f>R62+5</f>
        <v>86</v>
      </c>
      <c r="V62">
        <f>ROUND(AVERAGE(B62/B$2, C62/C$2, D62/D$2, E62/E$2, M62/M$2, N62/N$2, P62/P$2, Q62/Q$2)*100,2)</f>
        <v>82.5</v>
      </c>
      <c r="W62">
        <f>ROUND(((F62/F$2*F$3)+(G62/G$2*G$3)+(H62/H$2*H$3)+(I62/I$2*I$3))/(F$3+G$3+H$3+I$3)*100,2)</f>
        <v>83.48</v>
      </c>
      <c r="X62">
        <f>ROUND(((S62*S$3)+(V62*V$3)+(W62*W$3))/(S$3+V$3+W$3),2)</f>
        <v>84.2</v>
      </c>
    </row>
    <row r="63" spans="1:24" x14ac:dyDescent="0.15">
      <c r="A63">
        <v>61</v>
      </c>
      <c r="B63">
        <v>20</v>
      </c>
      <c r="C63">
        <v>1</v>
      </c>
      <c r="D63">
        <v>1</v>
      </c>
      <c r="E63" s="12">
        <v>50</v>
      </c>
      <c r="F63">
        <v>36</v>
      </c>
      <c r="G63">
        <v>29</v>
      </c>
      <c r="H63">
        <v>88</v>
      </c>
      <c r="I63">
        <v>30</v>
      </c>
      <c r="M63" s="16">
        <v>10</v>
      </c>
      <c r="N63">
        <v>10</v>
      </c>
      <c r="O63">
        <v>4</v>
      </c>
      <c r="P63">
        <f>IF(O63&gt;0,O63+2,O63)</f>
        <v>6</v>
      </c>
      <c r="Q63" s="12">
        <v>10</v>
      </c>
      <c r="R63" s="12">
        <v>91</v>
      </c>
      <c r="S63" s="12">
        <f>R63+5</f>
        <v>96</v>
      </c>
      <c r="V63">
        <f>ROUND(AVERAGE(B63/B$2, C63/C$2, D63/D$2, E63/E$2, M63/M$2, N63/N$2, P63/P$2, Q63/Q$2)*100,2)</f>
        <v>95</v>
      </c>
      <c r="W63">
        <f>ROUND(((F63/F$2*F$3)+(G63/G$2*G$3)+(H63/H$2*H$3)+(I63/I$2*I$3))/(F$3+G$3+H$3+I$3)*100,2)</f>
        <v>96.27</v>
      </c>
      <c r="X63">
        <f>ROUND(((S63*S$3)+(V63*V$3)+(W63*W$3))/(S$3+V$3+W$3),2)</f>
        <v>95.88</v>
      </c>
    </row>
    <row r="64" spans="1:24" x14ac:dyDescent="0.15">
      <c r="A64">
        <v>62</v>
      </c>
      <c r="B64">
        <v>20</v>
      </c>
      <c r="C64">
        <v>1</v>
      </c>
      <c r="D64">
        <v>1</v>
      </c>
      <c r="E64" s="12" t="s">
        <v>9</v>
      </c>
      <c r="F64">
        <v>33</v>
      </c>
      <c r="G64">
        <v>30</v>
      </c>
      <c r="H64">
        <v>100</v>
      </c>
      <c r="I64">
        <v>30</v>
      </c>
      <c r="M64" s="16">
        <v>10</v>
      </c>
      <c r="N64">
        <v>10</v>
      </c>
      <c r="O64">
        <v>10</v>
      </c>
      <c r="P64">
        <f>IF(O64&gt;0,O64+2,O64)</f>
        <v>12</v>
      </c>
      <c r="Q64" s="12">
        <v>10</v>
      </c>
      <c r="R64" s="12">
        <v>90</v>
      </c>
      <c r="S64" s="12">
        <f>R64+5</f>
        <v>95</v>
      </c>
      <c r="V64">
        <f>ROUND(AVERAGE(B64/B$2, C64/C$2, D64/D$2, M64/M$2, N64/N$2, P64/P$2, Q64/Q$2)*100,2)</f>
        <v>102.86</v>
      </c>
      <c r="W64">
        <f>ROUND(((F64/F$2*F$3)+(G64/G$2*G$3)+(H64/H$2*H$3)+(I64/I$2*I$3))/(F$3+G$3+H$3+I$3)*100,2)</f>
        <v>98.33</v>
      </c>
      <c r="X64">
        <f>ROUND(((S64*S$3)+(V64*V$3)+(W64*W$3))/(S$3+V$3+W$3),2)</f>
        <v>98.1</v>
      </c>
    </row>
    <row r="65" spans="1:24" x14ac:dyDescent="0.15">
      <c r="A65">
        <v>71</v>
      </c>
      <c r="B65">
        <v>18.5</v>
      </c>
      <c r="C65">
        <v>1</v>
      </c>
      <c r="D65">
        <v>1</v>
      </c>
      <c r="E65" s="12">
        <v>31</v>
      </c>
      <c r="F65">
        <v>33</v>
      </c>
      <c r="G65">
        <v>30</v>
      </c>
      <c r="H65">
        <v>100</v>
      </c>
      <c r="I65">
        <v>30</v>
      </c>
      <c r="M65" s="16">
        <v>10</v>
      </c>
      <c r="N65">
        <v>10</v>
      </c>
      <c r="O65">
        <v>6</v>
      </c>
      <c r="P65">
        <f>IF(O65&gt;0,O65+2,O65)</f>
        <v>8</v>
      </c>
      <c r="Q65" s="12">
        <v>10</v>
      </c>
      <c r="R65" s="12">
        <v>87</v>
      </c>
      <c r="S65" s="12">
        <f>R65+5</f>
        <v>92</v>
      </c>
      <c r="V65">
        <f>ROUND(AVERAGE(B65/B$2, C65/C$2, D65/D$2, E65/E$2, M65/M$2, N65/N$2, P65/P$2, Q65/Q$2)*100,2)</f>
        <v>91.81</v>
      </c>
      <c r="W65">
        <f>ROUND(((F65/F$2*F$3)+(G65/G$2*G$3)+(H65/H$2*H$3)+(I65/I$2*I$3))/(F$3+G$3+H$3+I$3)*100,2)</f>
        <v>98.33</v>
      </c>
      <c r="X65">
        <f>ROUND(((S65*S$3)+(V65*V$3)+(W65*W$3))/(S$3+V$3+W$3),2)</f>
        <v>94.51</v>
      </c>
    </row>
    <row r="66" spans="1:24" x14ac:dyDescent="0.15">
      <c r="A66">
        <v>72</v>
      </c>
      <c r="B66">
        <v>19</v>
      </c>
      <c r="C66">
        <v>1</v>
      </c>
      <c r="D66">
        <v>1</v>
      </c>
      <c r="E66" s="12">
        <v>50</v>
      </c>
      <c r="F66">
        <v>31</v>
      </c>
      <c r="G66">
        <v>28</v>
      </c>
      <c r="H66">
        <v>75</v>
      </c>
      <c r="I66">
        <v>29</v>
      </c>
      <c r="M66" s="16">
        <v>8</v>
      </c>
      <c r="N66">
        <v>8</v>
      </c>
      <c r="O66">
        <v>4</v>
      </c>
      <c r="P66">
        <f>IF(O66&gt;0,O66+2,O66)</f>
        <v>6</v>
      </c>
      <c r="Q66" s="12">
        <v>8</v>
      </c>
      <c r="R66" s="12" t="s">
        <v>9</v>
      </c>
      <c r="S66" s="12" t="s">
        <v>9</v>
      </c>
      <c r="V66">
        <f>ROUND(AVERAGE(B66/B$2, C66/C$2, D66/D$2, E66/E$2, M66/M$2, N66/N$2, P66/P$2, Q66/Q$2)*100,2)</f>
        <v>86.88</v>
      </c>
      <c r="W66">
        <f>ROUND(((F66/F$2*F$3)+(G66/G$2*G$3)+(H66/H$2*H$3)+(I66/I$2*I$3))/(F$3+G$3+H$3+I$3)*100,2)</f>
        <v>88.89</v>
      </c>
      <c r="X66">
        <f>ROUND(((V66*V$3)+(W66*W$3))/(V$3+W$3),2)</f>
        <v>88.17</v>
      </c>
    </row>
    <row r="69" spans="1:24" x14ac:dyDescent="0.15">
      <c r="A69" s="4" t="s">
        <v>25</v>
      </c>
      <c r="B69">
        <f t="shared" ref="B69:I69" si="0">AVERAGEIF(B$4:B$66,"&gt;0")</f>
        <v>17.419354838709676</v>
      </c>
      <c r="C69">
        <f t="shared" si="0"/>
        <v>1</v>
      </c>
      <c r="D69">
        <f t="shared" si="0"/>
        <v>1</v>
      </c>
      <c r="E69" s="12">
        <f t="shared" si="0"/>
        <v>43.101694915254235</v>
      </c>
      <c r="F69">
        <f t="shared" si="0"/>
        <v>32</v>
      </c>
      <c r="G69">
        <f t="shared" si="0"/>
        <v>27.087301587301589</v>
      </c>
      <c r="H69">
        <f t="shared" si="0"/>
        <v>87.365079365079382</v>
      </c>
      <c r="I69">
        <f t="shared" si="0"/>
        <v>29.682539682539684</v>
      </c>
      <c r="M69" s="16">
        <f>AVERAGEIF(M$4:M$66,"&gt;0")</f>
        <v>9.3278688524590159</v>
      </c>
      <c r="N69">
        <f t="shared" ref="N69:S69" si="1">AVERAGEIF(N$4:N$66,"&gt;0")</f>
        <v>8.5517241379310338</v>
      </c>
      <c r="O69">
        <f t="shared" si="1"/>
        <v>6.1551724137931032</v>
      </c>
      <c r="P69">
        <f t="shared" si="1"/>
        <v>8.1551724137931032</v>
      </c>
      <c r="R69" s="12">
        <f t="shared" si="1"/>
        <v>78.633064516129039</v>
      </c>
      <c r="S69" s="12">
        <f t="shared" si="1"/>
        <v>83.633064516129039</v>
      </c>
      <c r="V69">
        <f t="shared" ref="V69:X69" si="2">AVERAGEIF(V$4:V$66,"&gt;0")</f>
        <v>84.763650793650811</v>
      </c>
      <c r="W69">
        <f t="shared" si="2"/>
        <v>91.154761904761898</v>
      </c>
      <c r="X69">
        <f t="shared" si="2"/>
        <v>86.943650793650818</v>
      </c>
    </row>
    <row r="70" spans="1:24" x14ac:dyDescent="0.15">
      <c r="A70" s="4" t="s">
        <v>20</v>
      </c>
      <c r="B70">
        <f t="shared" ref="B70:I70" si="3">MEDIAN(B$4:B$66)</f>
        <v>18.5</v>
      </c>
      <c r="C70">
        <f t="shared" si="3"/>
        <v>1</v>
      </c>
      <c r="D70">
        <f t="shared" si="3"/>
        <v>1</v>
      </c>
      <c r="E70" s="12">
        <f t="shared" si="3"/>
        <v>48</v>
      </c>
      <c r="F70">
        <f t="shared" si="3"/>
        <v>33</v>
      </c>
      <c r="G70">
        <f t="shared" si="3"/>
        <v>28</v>
      </c>
      <c r="H70">
        <f t="shared" si="3"/>
        <v>89.6</v>
      </c>
      <c r="I70">
        <f t="shared" si="3"/>
        <v>30</v>
      </c>
      <c r="M70" s="16">
        <f>MEDIAN(M$4:M$66)</f>
        <v>10</v>
      </c>
      <c r="N70">
        <f t="shared" ref="N70:S70" si="4">MEDIAN(N$4:N$66)</f>
        <v>8</v>
      </c>
      <c r="O70">
        <f t="shared" si="4"/>
        <v>6</v>
      </c>
      <c r="P70">
        <f t="shared" si="4"/>
        <v>8</v>
      </c>
      <c r="R70" s="12">
        <f t="shared" si="4"/>
        <v>80.25</v>
      </c>
      <c r="S70" s="12">
        <f t="shared" si="4"/>
        <v>85.25</v>
      </c>
      <c r="V70">
        <f t="shared" ref="V70:X70" si="5">MEDIAN(V$4:V$66)</f>
        <v>86.88</v>
      </c>
      <c r="W70">
        <f t="shared" si="5"/>
        <v>89.33</v>
      </c>
      <c r="X70">
        <f t="shared" si="5"/>
        <v>87.86</v>
      </c>
    </row>
    <row r="71" spans="1:24" s="3" customFormat="1" x14ac:dyDescent="0.15">
      <c r="A71" s="6"/>
      <c r="E71" s="13"/>
      <c r="M71" s="17"/>
      <c r="Q71" s="13"/>
      <c r="R71" s="13"/>
      <c r="S71" s="13"/>
    </row>
    <row r="72" spans="1:24" s="3" customFormat="1" x14ac:dyDescent="0.15">
      <c r="A72" s="6"/>
      <c r="E72" s="13"/>
      <c r="M72" s="17"/>
      <c r="Q72" s="13"/>
      <c r="R72" s="13"/>
      <c r="S72" s="13"/>
    </row>
    <row r="73" spans="1:24" s="3" customFormat="1" x14ac:dyDescent="0.15">
      <c r="A73" s="6"/>
      <c r="E73" s="13"/>
      <c r="M73" s="17"/>
      <c r="Q73" s="13"/>
      <c r="R73" s="13"/>
      <c r="S73" s="13"/>
    </row>
  </sheetData>
  <sortState ref="A4:X66">
    <sortCondition ref="A4:A66"/>
  </sortState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"/>
  <sheetViews>
    <sheetView workbookViewId="0">
      <selection activeCell="G26" sqref="G26"/>
    </sheetView>
  </sheetViews>
  <sheetFormatPr baseColWidth="10" defaultRowHeight="13" x14ac:dyDescent="0.15"/>
  <sheetData>
    <row r="2" spans="1:19" x14ac:dyDescent="0.15">
      <c r="A2" t="s">
        <v>10</v>
      </c>
    </row>
    <row r="3" spans="1:19" x14ac:dyDescent="0.15">
      <c r="A3" s="3">
        <v>931845571</v>
      </c>
      <c r="B3" s="3" t="s">
        <v>11</v>
      </c>
      <c r="C3" s="3" t="s">
        <v>12</v>
      </c>
      <c r="D3" s="3" t="s">
        <v>13</v>
      </c>
      <c r="E3" s="3"/>
      <c r="F3" s="3"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>
        <v>0</v>
      </c>
      <c r="R3" s="3">
        <v>0</v>
      </c>
      <c r="S3" s="3"/>
    </row>
    <row r="4" spans="1:19" x14ac:dyDescent="0.15">
      <c r="A4" s="3">
        <v>931784952</v>
      </c>
      <c r="B4" s="3" t="s">
        <v>14</v>
      </c>
      <c r="C4" s="3" t="s">
        <v>15</v>
      </c>
      <c r="D4" s="3" t="s">
        <v>16</v>
      </c>
      <c r="E4" s="3"/>
      <c r="F4" s="3"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>
        <v>0</v>
      </c>
      <c r="R4" s="3">
        <v>0</v>
      </c>
      <c r="S4" s="3"/>
    </row>
    <row r="5" spans="1:19" x14ac:dyDescent="0.15">
      <c r="A5" s="3">
        <v>932476570</v>
      </c>
      <c r="B5" s="3" t="s">
        <v>17</v>
      </c>
      <c r="C5" s="3" t="s">
        <v>18</v>
      </c>
      <c r="D5" s="3" t="s">
        <v>19</v>
      </c>
      <c r="E5" s="3"/>
      <c r="F5" s="3">
        <v>16</v>
      </c>
      <c r="G5" s="3"/>
      <c r="H5" s="3"/>
      <c r="I5" s="3"/>
      <c r="J5" s="3"/>
      <c r="K5" s="3"/>
      <c r="L5" s="3"/>
      <c r="M5" s="3"/>
      <c r="N5" s="3"/>
      <c r="O5" s="3"/>
      <c r="P5" s="3"/>
      <c r="Q5" s="3">
        <v>0</v>
      </c>
      <c r="R5" s="3">
        <v>0</v>
      </c>
      <c r="S5" s="3"/>
    </row>
  </sheetData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Margaret Burnett</cp:lastModifiedBy>
  <dcterms:created xsi:type="dcterms:W3CDTF">2018-01-10T15:08:33Z</dcterms:created>
  <dcterms:modified xsi:type="dcterms:W3CDTF">2018-02-28T17:28:38Z</dcterms:modified>
</cp:coreProperties>
</file>