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burnett/Desktop/MMB/Classes/CS352-HCI/cs352/cs352-w18/"/>
    </mc:Choice>
  </mc:AlternateContent>
  <bookViews>
    <workbookView xWindow="8220" yWindow="1140" windowWidth="22340" windowHeight="26340"/>
  </bookViews>
  <sheets>
    <sheet name="Work1" sheetId="1" r:id="rId1"/>
    <sheet name="Sheet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" i="1" l="1"/>
  <c r="Y64" i="1"/>
  <c r="Y9" i="1"/>
  <c r="Y4" i="1"/>
  <c r="Y52" i="1"/>
  <c r="Y22" i="1"/>
  <c r="Y7" i="1"/>
  <c r="Y61" i="1"/>
  <c r="Y56" i="1"/>
  <c r="Y10" i="1"/>
  <c r="Y49" i="1"/>
  <c r="Y24" i="1"/>
  <c r="Y54" i="1"/>
  <c r="Y16" i="1"/>
  <c r="Y17" i="1"/>
  <c r="Y43" i="1"/>
  <c r="Y19" i="1"/>
  <c r="Y31" i="1"/>
  <c r="Y45" i="1"/>
  <c r="Y18" i="1"/>
  <c r="Y14" i="1"/>
  <c r="Y21" i="1"/>
  <c r="Y66" i="1"/>
  <c r="Y6" i="1"/>
  <c r="Y47" i="1"/>
  <c r="Y35" i="1"/>
  <c r="Y62" i="1"/>
  <c r="Y58" i="1"/>
  <c r="Y57" i="1"/>
  <c r="Y40" i="1"/>
  <c r="Y53" i="1"/>
  <c r="Y32" i="1"/>
  <c r="Y44" i="1"/>
  <c r="Y33" i="1"/>
  <c r="Y41" i="1"/>
  <c r="Y50" i="1"/>
  <c r="Y42" i="1"/>
  <c r="Y36" i="1"/>
  <c r="Y38" i="1"/>
  <c r="Y12" i="1"/>
  <c r="Y37" i="1"/>
  <c r="Y29" i="1"/>
  <c r="Y25" i="1"/>
  <c r="Y20" i="1"/>
  <c r="Y60" i="1"/>
  <c r="Y13" i="1"/>
  <c r="Y51" i="1"/>
  <c r="Y5" i="1"/>
  <c r="Y28" i="1"/>
  <c r="Y48" i="1"/>
  <c r="Y34" i="1"/>
  <c r="Y23" i="1"/>
  <c r="Y26" i="1"/>
  <c r="Y27" i="1"/>
  <c r="Y46" i="1"/>
  <c r="Y59" i="1"/>
  <c r="Y55" i="1"/>
  <c r="Y11" i="1"/>
  <c r="Y8" i="1"/>
  <c r="Y63" i="1"/>
  <c r="Y39" i="1"/>
  <c r="Y30" i="1"/>
  <c r="Y2" i="1"/>
  <c r="Y65" i="1"/>
  <c r="J70" i="1"/>
  <c r="J69" i="1"/>
  <c r="P19" i="1"/>
  <c r="R19" i="1"/>
  <c r="S19" i="1"/>
  <c r="X19" i="1"/>
  <c r="P65" i="1"/>
  <c r="R65" i="1"/>
  <c r="S65" i="1"/>
  <c r="X65" i="1"/>
  <c r="P28" i="1"/>
  <c r="R28" i="1"/>
  <c r="S28" i="1"/>
  <c r="X28" i="1"/>
  <c r="P35" i="1"/>
  <c r="R35" i="1"/>
  <c r="S35" i="1"/>
  <c r="X35" i="1"/>
  <c r="P63" i="1"/>
  <c r="R63" i="1"/>
  <c r="S63" i="1"/>
  <c r="X63" i="1"/>
  <c r="P61" i="1"/>
  <c r="R61" i="1"/>
  <c r="S61" i="1"/>
  <c r="X61" i="1"/>
  <c r="P15" i="1"/>
  <c r="R15" i="1"/>
  <c r="S15" i="1"/>
  <c r="X15" i="1"/>
  <c r="P39" i="1"/>
  <c r="R39" i="1"/>
  <c r="S39" i="1"/>
  <c r="X39" i="1"/>
  <c r="P64" i="1"/>
  <c r="R64" i="1"/>
  <c r="S64" i="1"/>
  <c r="X64" i="1"/>
  <c r="P60" i="1"/>
  <c r="R60" i="1"/>
  <c r="S60" i="1"/>
  <c r="X60" i="1"/>
  <c r="P59" i="1"/>
  <c r="R59" i="1"/>
  <c r="S59" i="1"/>
  <c r="X59" i="1"/>
  <c r="P21" i="1"/>
  <c r="R21" i="1"/>
  <c r="S21" i="1"/>
  <c r="X21" i="1"/>
  <c r="P62" i="1"/>
  <c r="R62" i="1"/>
  <c r="S62" i="1"/>
  <c r="X62" i="1"/>
  <c r="P9" i="1"/>
  <c r="R9" i="1"/>
  <c r="S9" i="1"/>
  <c r="X9" i="1"/>
  <c r="P30" i="1"/>
  <c r="R30" i="1"/>
  <c r="S30" i="1"/>
  <c r="X30" i="1"/>
  <c r="P4" i="1"/>
  <c r="R4" i="1"/>
  <c r="S4" i="1"/>
  <c r="X4" i="1"/>
  <c r="P23" i="1"/>
  <c r="R23" i="1"/>
  <c r="S23" i="1"/>
  <c r="X23" i="1"/>
  <c r="P58" i="1"/>
  <c r="R58" i="1"/>
  <c r="S58" i="1"/>
  <c r="X58" i="1"/>
  <c r="P57" i="1"/>
  <c r="R57" i="1"/>
  <c r="S57" i="1"/>
  <c r="X57" i="1"/>
  <c r="P56" i="1"/>
  <c r="R56" i="1"/>
  <c r="S56" i="1"/>
  <c r="X56" i="1"/>
  <c r="P54" i="1"/>
  <c r="R54" i="1"/>
  <c r="S54" i="1"/>
  <c r="X54" i="1"/>
  <c r="P55" i="1"/>
  <c r="R55" i="1"/>
  <c r="S55" i="1"/>
  <c r="X55" i="1"/>
  <c r="P13" i="1"/>
  <c r="R13" i="1"/>
  <c r="S13" i="1"/>
  <c r="X13" i="1"/>
  <c r="P10" i="1"/>
  <c r="R10" i="1"/>
  <c r="S10" i="1"/>
  <c r="X10" i="1"/>
  <c r="P26" i="1"/>
  <c r="R26" i="1"/>
  <c r="S26" i="1"/>
  <c r="X26" i="1"/>
  <c r="P53" i="1"/>
  <c r="R53" i="1"/>
  <c r="S53" i="1"/>
  <c r="X53" i="1"/>
  <c r="P66" i="1"/>
  <c r="R66" i="1"/>
  <c r="S66" i="1"/>
  <c r="X66" i="1"/>
  <c r="P6" i="1"/>
  <c r="R6" i="1"/>
  <c r="S6" i="1"/>
  <c r="X6" i="1"/>
  <c r="P52" i="1"/>
  <c r="R52" i="1"/>
  <c r="S52" i="1"/>
  <c r="X52" i="1"/>
  <c r="P37" i="1"/>
  <c r="R37" i="1"/>
  <c r="S37" i="1"/>
  <c r="X37" i="1"/>
  <c r="P11" i="1"/>
  <c r="R11" i="1"/>
  <c r="S11" i="1"/>
  <c r="X11" i="1"/>
  <c r="P8" i="1"/>
  <c r="R8" i="1"/>
  <c r="S8" i="1"/>
  <c r="X8" i="1"/>
  <c r="P51" i="1"/>
  <c r="R51" i="1"/>
  <c r="S51" i="1"/>
  <c r="X51" i="1"/>
  <c r="P50" i="1"/>
  <c r="R50" i="1"/>
  <c r="S50" i="1"/>
  <c r="X50" i="1"/>
  <c r="P31" i="1"/>
  <c r="R31" i="1"/>
  <c r="S31" i="1"/>
  <c r="X31" i="1"/>
  <c r="P49" i="1"/>
  <c r="R49" i="1"/>
  <c r="S49" i="1"/>
  <c r="X49" i="1"/>
  <c r="P42" i="1"/>
  <c r="R42" i="1"/>
  <c r="S42" i="1"/>
  <c r="X42" i="1"/>
  <c r="P27" i="1"/>
  <c r="R27" i="1"/>
  <c r="S27" i="1"/>
  <c r="X27" i="1"/>
  <c r="P36" i="1"/>
  <c r="R36" i="1"/>
  <c r="S36" i="1"/>
  <c r="X36" i="1"/>
  <c r="P48" i="1"/>
  <c r="R48" i="1"/>
  <c r="S48" i="1"/>
  <c r="X48" i="1"/>
  <c r="P47" i="1"/>
  <c r="R47" i="1"/>
  <c r="S47" i="1"/>
  <c r="X47" i="1"/>
  <c r="P46" i="1"/>
  <c r="R46" i="1"/>
  <c r="S46" i="1"/>
  <c r="X46" i="1"/>
  <c r="P22" i="1"/>
  <c r="R22" i="1"/>
  <c r="S22" i="1"/>
  <c r="X22" i="1"/>
  <c r="P32" i="1"/>
  <c r="R32" i="1"/>
  <c r="S32" i="1"/>
  <c r="X32" i="1"/>
  <c r="P45" i="1"/>
  <c r="R45" i="1"/>
  <c r="S45" i="1"/>
  <c r="X45" i="1"/>
  <c r="P29" i="1"/>
  <c r="R29" i="1"/>
  <c r="S29" i="1"/>
  <c r="X29" i="1"/>
  <c r="P44" i="1"/>
  <c r="R44" i="1"/>
  <c r="S44" i="1"/>
  <c r="X44" i="1"/>
  <c r="P33" i="1"/>
  <c r="R33" i="1"/>
  <c r="S33" i="1"/>
  <c r="X33" i="1"/>
  <c r="P5" i="1"/>
  <c r="R5" i="1"/>
  <c r="S5" i="1"/>
  <c r="X5" i="1"/>
  <c r="P16" i="1"/>
  <c r="R16" i="1"/>
  <c r="S16" i="1"/>
  <c r="X16" i="1"/>
  <c r="P41" i="1"/>
  <c r="R41" i="1"/>
  <c r="S41" i="1"/>
  <c r="X41" i="1"/>
  <c r="P18" i="1"/>
  <c r="R18" i="1"/>
  <c r="S18" i="1"/>
  <c r="X18" i="1"/>
  <c r="P14" i="1"/>
  <c r="R14" i="1"/>
  <c r="S14" i="1"/>
  <c r="X14" i="1"/>
  <c r="P25" i="1"/>
  <c r="R25" i="1"/>
  <c r="S25" i="1"/>
  <c r="X25" i="1"/>
  <c r="P38" i="1"/>
  <c r="R38" i="1"/>
  <c r="S38" i="1"/>
  <c r="X38" i="1"/>
  <c r="P40" i="1"/>
  <c r="R40" i="1"/>
  <c r="S40" i="1"/>
  <c r="X40" i="1"/>
  <c r="P7" i="1"/>
  <c r="R7" i="1"/>
  <c r="S7" i="1"/>
  <c r="X7" i="1"/>
  <c r="P12" i="1"/>
  <c r="R12" i="1"/>
  <c r="S12" i="1"/>
  <c r="X12" i="1"/>
  <c r="P20" i="1"/>
  <c r="R20" i="1"/>
  <c r="S20" i="1"/>
  <c r="X20" i="1"/>
  <c r="P34" i="1"/>
  <c r="R34" i="1"/>
  <c r="S34" i="1"/>
  <c r="X34" i="1"/>
  <c r="P24" i="1"/>
  <c r="R24" i="1"/>
  <c r="S24" i="1"/>
  <c r="X24" i="1"/>
  <c r="P17" i="1"/>
  <c r="R17" i="1"/>
  <c r="S17" i="1"/>
  <c r="X17" i="1"/>
  <c r="P43" i="1"/>
  <c r="R43" i="1"/>
  <c r="S43" i="1"/>
  <c r="X43" i="1"/>
  <c r="R2" i="1"/>
  <c r="S2" i="1"/>
  <c r="X2" i="1"/>
  <c r="U43" i="1"/>
  <c r="Z43" i="1"/>
  <c r="I70" i="1"/>
  <c r="H70" i="1"/>
  <c r="I69" i="1"/>
  <c r="H69" i="1"/>
  <c r="Y69" i="1"/>
  <c r="E70" i="1"/>
  <c r="E69" i="1"/>
  <c r="U19" i="1"/>
  <c r="U65" i="1"/>
  <c r="U28" i="1"/>
  <c r="U35" i="1"/>
  <c r="U63" i="1"/>
  <c r="U61" i="1"/>
  <c r="U15" i="1"/>
  <c r="U39" i="1"/>
  <c r="U64" i="1"/>
  <c r="U60" i="1"/>
  <c r="U59" i="1"/>
  <c r="U21" i="1"/>
  <c r="U62" i="1"/>
  <c r="U9" i="1"/>
  <c r="U30" i="1"/>
  <c r="U4" i="1"/>
  <c r="U23" i="1"/>
  <c r="U58" i="1"/>
  <c r="U57" i="1"/>
  <c r="U56" i="1"/>
  <c r="U54" i="1"/>
  <c r="U55" i="1"/>
  <c r="U13" i="1"/>
  <c r="U10" i="1"/>
  <c r="U26" i="1"/>
  <c r="U53" i="1"/>
  <c r="U6" i="1"/>
  <c r="U52" i="1"/>
  <c r="U37" i="1"/>
  <c r="U11" i="1"/>
  <c r="U8" i="1"/>
  <c r="U51" i="1"/>
  <c r="U50" i="1"/>
  <c r="U31" i="1"/>
  <c r="U49" i="1"/>
  <c r="U42" i="1"/>
  <c r="U27" i="1"/>
  <c r="U36" i="1"/>
  <c r="U48" i="1"/>
  <c r="U47" i="1"/>
  <c r="U46" i="1"/>
  <c r="U22" i="1"/>
  <c r="U32" i="1"/>
  <c r="U45" i="1"/>
  <c r="U29" i="1"/>
  <c r="U44" i="1"/>
  <c r="U33" i="1"/>
  <c r="U5" i="1"/>
  <c r="U16" i="1"/>
  <c r="U41" i="1"/>
  <c r="U18" i="1"/>
  <c r="U14" i="1"/>
  <c r="U25" i="1"/>
  <c r="U38" i="1"/>
  <c r="U40" i="1"/>
  <c r="U7" i="1"/>
  <c r="U12" i="1"/>
  <c r="U20" i="1"/>
  <c r="U34" i="1"/>
  <c r="U24" i="1"/>
  <c r="U17" i="1"/>
  <c r="T70" i="1"/>
  <c r="T69" i="1"/>
  <c r="G70" i="1"/>
  <c r="F70" i="1"/>
  <c r="D70" i="1"/>
  <c r="C70" i="1"/>
  <c r="B70" i="1"/>
  <c r="G69" i="1"/>
  <c r="F69" i="1"/>
  <c r="D69" i="1"/>
  <c r="C69" i="1"/>
  <c r="B69" i="1"/>
  <c r="Z66" i="1"/>
  <c r="O70" i="1"/>
  <c r="N70" i="1"/>
  <c r="O69" i="1"/>
  <c r="N69" i="1"/>
  <c r="M70" i="1"/>
  <c r="M69" i="1"/>
  <c r="Z20" i="1"/>
  <c r="Z38" i="1"/>
  <c r="Z41" i="1"/>
  <c r="Z44" i="1"/>
  <c r="Z22" i="1"/>
  <c r="Z36" i="1"/>
  <c r="Z31" i="1"/>
  <c r="Z11" i="1"/>
  <c r="Z53" i="1"/>
  <c r="Z55" i="1"/>
  <c r="Z58" i="1"/>
  <c r="Z9" i="1"/>
  <c r="Z60" i="1"/>
  <c r="Z61" i="1"/>
  <c r="Z65" i="1"/>
  <c r="U69" i="1"/>
  <c r="P69" i="1"/>
  <c r="Y70" i="1"/>
  <c r="Z17" i="1"/>
  <c r="Z12" i="1"/>
  <c r="Z25" i="1"/>
  <c r="Z16" i="1"/>
  <c r="Z29" i="1"/>
  <c r="Z46" i="1"/>
  <c r="Z27" i="1"/>
  <c r="Z50" i="1"/>
  <c r="Z37" i="1"/>
  <c r="Z26" i="1"/>
  <c r="Z54" i="1"/>
  <c r="Z23" i="1"/>
  <c r="Z62" i="1"/>
  <c r="Z64" i="1"/>
  <c r="Z63" i="1"/>
  <c r="Z19" i="1"/>
  <c r="X69" i="1"/>
  <c r="X70" i="1"/>
  <c r="Z24" i="1"/>
  <c r="Z7" i="1"/>
  <c r="Z14" i="1"/>
  <c r="Z5" i="1"/>
  <c r="Z45" i="1"/>
  <c r="Z47" i="1"/>
  <c r="Z42" i="1"/>
  <c r="Z51" i="1"/>
  <c r="Z52" i="1"/>
  <c r="Z10" i="1"/>
  <c r="Z56" i="1"/>
  <c r="Z4" i="1"/>
  <c r="Z21" i="1"/>
  <c r="Z39" i="1"/>
  <c r="Z35" i="1"/>
  <c r="Z34" i="1"/>
  <c r="Z40" i="1"/>
  <c r="Z18" i="1"/>
  <c r="Z33" i="1"/>
  <c r="Z32" i="1"/>
  <c r="Z48" i="1"/>
  <c r="Z49" i="1"/>
  <c r="Z8" i="1"/>
  <c r="Z6" i="1"/>
  <c r="Z13" i="1"/>
  <c r="Z57" i="1"/>
  <c r="Z30" i="1"/>
  <c r="Z59" i="1"/>
  <c r="Z15" i="1"/>
  <c r="Z28" i="1"/>
  <c r="P70" i="1"/>
  <c r="U70" i="1"/>
  <c r="Z69" i="1"/>
  <c r="Z70" i="1"/>
</calcChain>
</file>

<file path=xl/sharedStrings.xml><?xml version="1.0" encoding="utf-8"?>
<sst xmlns="http://schemas.openxmlformats.org/spreadsheetml/2006/main" count="46" uniqueCount="41">
  <si>
    <t>HW 1</t>
  </si>
  <si>
    <t>HW 2</t>
  </si>
  <si>
    <t>HW3</t>
  </si>
  <si>
    <t>Proj123</t>
  </si>
  <si>
    <t>Quiz 4</t>
  </si>
  <si>
    <t>Midterm</t>
  </si>
  <si>
    <t>Final Exam</t>
  </si>
  <si>
    <t xml:space="preserve">    Points Possible</t>
  </si>
  <si>
    <t>Weight</t>
  </si>
  <si>
    <t>N/A</t>
  </si>
  <si>
    <t>Dropped:</t>
  </si>
  <si>
    <t>Mei</t>
  </si>
  <si>
    <t>Brandon</t>
  </si>
  <si>
    <t>meib</t>
  </si>
  <si>
    <t>Ortiz</t>
  </si>
  <si>
    <t>Jesus</t>
  </si>
  <si>
    <t>ortizj</t>
  </si>
  <si>
    <t>Kauffman</t>
  </si>
  <si>
    <t>Gabriel</t>
  </si>
  <si>
    <t>kauffmag</t>
  </si>
  <si>
    <t>Median</t>
  </si>
  <si>
    <t>Quiz1</t>
  </si>
  <si>
    <t>Quiz2</t>
  </si>
  <si>
    <t>Quiz3</t>
  </si>
  <si>
    <t>Quiz3-curved</t>
  </si>
  <si>
    <t>Mean&gt;0</t>
  </si>
  <si>
    <t>Secret #</t>
  </si>
  <si>
    <t>Midterm-curved</t>
  </si>
  <si>
    <t>Participation</t>
  </si>
  <si>
    <t>TotHW+Q</t>
  </si>
  <si>
    <t>ProjTotal</t>
  </si>
  <si>
    <t>CourseSoFar</t>
  </si>
  <si>
    <t>HW4-Part1</t>
  </si>
  <si>
    <t>Proj6:EvalPrep</t>
  </si>
  <si>
    <t xml:space="preserve">Proj5 (Prototype 1) </t>
  </si>
  <si>
    <t>ProjUser Data</t>
  </si>
  <si>
    <t>Proj7: Empirical Evaluation</t>
  </si>
  <si>
    <t>Proj9 Mockups Prototype (design gallery 2)</t>
  </si>
  <si>
    <t>ProjFinal Prototype</t>
  </si>
  <si>
    <t>HW+Q-noHW4</t>
  </si>
  <si>
    <t>HW+Q-withHW4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</si>
</sst>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0" fillId="0" borderId="0" xfId="0"/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2" fontId="0" fillId="2" borderId="0" xfId="0" applyNumberFormat="1" applyFill="1"/>
    <xf numFmtId="0" fontId="0" fillId="3" borderId="0" xfId="0" applyFill="1"/>
    <xf numFmtId="0" fontId="0" fillId="0" borderId="0" xfId="0" applyFont="1"/>
    <xf numFmtId="0" fontId="0" fillId="0" borderId="0" xfId="0" applyFill="1" applyAlignment="1">
      <alignment horizontal="right"/>
    </xf>
    <xf numFmtId="0" fontId="1" fillId="0" borderId="0" xfId="0" applyFont="1"/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140" workbookViewId="0">
      <pane xSplit="1780" ySplit="1700" topLeftCell="A30" activePane="bottomRight"/>
      <selection activeCell="C5" sqref="C5"/>
      <selection pane="topRight" activeCell="N3" sqref="M3:N3"/>
      <selection pane="bottomLeft" activeCell="A66" sqref="A4:XFD66"/>
      <selection pane="bottomRight" activeCell="E80" sqref="E80"/>
    </sheetView>
  </sheetViews>
  <sheetFormatPr baseColWidth="10" defaultRowHeight="13" x14ac:dyDescent="0.15"/>
  <cols>
    <col min="1" max="1" width="7.33203125" style="5" customWidth="1"/>
    <col min="2" max="3" width="5.5" customWidth="1"/>
    <col min="4" max="4" width="5.1640625" customWidth="1"/>
    <col min="6" max="6" width="7" customWidth="1"/>
    <col min="13" max="13" width="5.5" customWidth="1"/>
    <col min="14" max="14" width="5.6640625" customWidth="1"/>
    <col min="15" max="15" width="5.5" customWidth="1"/>
    <col min="17" max="17" width="6.33203125" customWidth="1"/>
    <col min="20" max="21" width="10.83203125" style="19"/>
    <col min="24" max="24" width="8.6640625" customWidth="1"/>
    <col min="25" max="25" width="7.33203125" customWidth="1"/>
  </cols>
  <sheetData>
    <row r="1" spans="1:26" x14ac:dyDescent="0.15">
      <c r="A1" s="5" t="s">
        <v>26</v>
      </c>
      <c r="B1" s="1" t="s">
        <v>0</v>
      </c>
      <c r="C1" s="1" t="s">
        <v>1</v>
      </c>
      <c r="D1" s="1" t="s">
        <v>2</v>
      </c>
      <c r="E1" s="10" t="s">
        <v>32</v>
      </c>
      <c r="F1" s="1" t="s">
        <v>3</v>
      </c>
      <c r="G1" s="1" t="s">
        <v>35</v>
      </c>
      <c r="H1" s="1" t="s">
        <v>34</v>
      </c>
      <c r="I1" s="1" t="s">
        <v>33</v>
      </c>
      <c r="J1" s="1" t="s">
        <v>36</v>
      </c>
      <c r="K1" s="1" t="s">
        <v>37</v>
      </c>
      <c r="L1" s="1" t="s">
        <v>38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4</v>
      </c>
      <c r="R1" s="10" t="s">
        <v>39</v>
      </c>
      <c r="S1" s="12" t="s">
        <v>40</v>
      </c>
      <c r="T1" s="15" t="s">
        <v>5</v>
      </c>
      <c r="U1" s="21" t="s">
        <v>27</v>
      </c>
      <c r="V1" s="9" t="s">
        <v>6</v>
      </c>
      <c r="W1" s="7" t="s">
        <v>28</v>
      </c>
      <c r="X1" s="7" t="s">
        <v>29</v>
      </c>
      <c r="Y1" s="7" t="s">
        <v>30</v>
      </c>
      <c r="Z1" s="7" t="s">
        <v>31</v>
      </c>
    </row>
    <row r="2" spans="1:26" s="1" customFormat="1" x14ac:dyDescent="0.15">
      <c r="A2" s="1" t="s">
        <v>7</v>
      </c>
      <c r="B2" s="1">
        <v>20</v>
      </c>
      <c r="C2" s="1">
        <v>1</v>
      </c>
      <c r="D2" s="1">
        <v>1</v>
      </c>
      <c r="E2" s="1">
        <v>50</v>
      </c>
      <c r="F2" s="1">
        <v>36</v>
      </c>
      <c r="G2" s="1">
        <v>30</v>
      </c>
      <c r="H2" s="1">
        <v>100</v>
      </c>
      <c r="I2" s="1">
        <v>30</v>
      </c>
      <c r="J2" s="1">
        <v>100</v>
      </c>
      <c r="K2" s="1">
        <v>20</v>
      </c>
      <c r="L2" s="1">
        <v>100</v>
      </c>
      <c r="M2" s="1">
        <v>10</v>
      </c>
      <c r="N2" s="1">
        <v>10</v>
      </c>
      <c r="O2" s="1">
        <v>10</v>
      </c>
      <c r="P2" s="1">
        <v>10</v>
      </c>
      <c r="Q2" s="1">
        <v>10</v>
      </c>
      <c r="R2">
        <f>ROUND(AVERAGE(B2/B$2, C2/C$2, D2/D$2, M2/M$2, N2/N$2, P2/P$2, Q2/Q$2)*100,2)</f>
        <v>100</v>
      </c>
      <c r="S2">
        <f>ROUND(AVERAGE(B2/B$2, C2/C$2, D2/D$2, E2/E$2, M2/M$2, N2/N$2, P2/P$2, Q2/Q$2)*100,2)</f>
        <v>100</v>
      </c>
      <c r="T2" s="15">
        <v>100</v>
      </c>
      <c r="U2" s="15">
        <v>100</v>
      </c>
      <c r="V2" s="1">
        <v>100</v>
      </c>
      <c r="X2">
        <f>ROUND(AVERAGE(B2/B$2, C2/C$2, D2/D$2, E2/E$2, M2/M$2, N2/N$2, P2/P$2, Q2/Q$2)*100,2)</f>
        <v>100</v>
      </c>
      <c r="Y2">
        <f>ROUND(((F2/F$2*F$3)+(G2/G$2*G$3)+(H2/H$2*H$3)+(I2/I$2*I$3)+(J2/J$2*J$3))/(F$3+G$3+H$3+I$3+J$3)*100,2)</f>
        <v>100</v>
      </c>
      <c r="Z2" s="1">
        <v>100</v>
      </c>
    </row>
    <row r="3" spans="1:26" s="2" customFormat="1" x14ac:dyDescent="0.15">
      <c r="A3" s="2" t="s">
        <v>8</v>
      </c>
      <c r="F3" s="2">
        <v>0.1</v>
      </c>
      <c r="G3" s="2">
        <v>0.2</v>
      </c>
      <c r="H3" s="2">
        <v>0.1</v>
      </c>
      <c r="I3" s="2">
        <v>0.1</v>
      </c>
      <c r="J3" s="2">
        <v>0.25</v>
      </c>
      <c r="K3" s="2">
        <v>0.05</v>
      </c>
      <c r="L3" s="2">
        <v>0.2</v>
      </c>
      <c r="T3" s="16"/>
      <c r="U3" s="16">
        <v>0.25</v>
      </c>
      <c r="V3" s="2">
        <v>0.3</v>
      </c>
      <c r="W3" s="2">
        <v>0.03</v>
      </c>
      <c r="X3" s="2">
        <v>0.15</v>
      </c>
      <c r="Y3" s="2">
        <v>0.27</v>
      </c>
      <c r="Z3" s="8"/>
    </row>
    <row r="4" spans="1:26" x14ac:dyDescent="0.15">
      <c r="A4" s="14">
        <v>1</v>
      </c>
      <c r="B4" s="3">
        <v>19</v>
      </c>
      <c r="C4" s="3">
        <v>1</v>
      </c>
      <c r="D4" s="3">
        <v>1</v>
      </c>
      <c r="E4" s="11">
        <v>31.5</v>
      </c>
      <c r="F4" s="3">
        <v>32</v>
      </c>
      <c r="G4" s="3">
        <v>26.5</v>
      </c>
      <c r="H4" s="3">
        <v>62</v>
      </c>
      <c r="I4" s="3">
        <v>30</v>
      </c>
      <c r="J4" s="3">
        <v>85</v>
      </c>
      <c r="K4" s="3"/>
      <c r="L4" s="3"/>
      <c r="M4" s="3">
        <v>10</v>
      </c>
      <c r="N4" s="3">
        <v>10</v>
      </c>
      <c r="O4" s="3">
        <v>4</v>
      </c>
      <c r="P4" s="3">
        <f>IF(O4&gt;0,O4+2,O4)</f>
        <v>6</v>
      </c>
      <c r="Q4" s="3">
        <v>8</v>
      </c>
      <c r="R4" s="3">
        <f>ROUND(AVERAGE(B4/B$2, C4/C$2, D4/D$2, M4/M$2, N4/N$2, P4/P$2, Q4/Q$2)*100,2)</f>
        <v>90.71</v>
      </c>
      <c r="S4" s="3">
        <f>ROUND(AVERAGE(B4/B$2, C4/C$2, D4/D$2, E4/E$2, M4/M$2, N4/N$2, P4/P$2, Q4/Q$2)*100,2)</f>
        <v>87.25</v>
      </c>
      <c r="T4" s="17">
        <v>70</v>
      </c>
      <c r="U4" s="17">
        <f>T4+5</f>
        <v>75</v>
      </c>
      <c r="V4" s="3"/>
      <c r="W4" s="3"/>
      <c r="X4" s="3">
        <f>MAX(R4,S4)</f>
        <v>90.71</v>
      </c>
      <c r="Y4" s="3">
        <f>ROUND(((F4/F$2*F$3)+(G4/G$2*G$3)+(H4/H$2*H$3)+(I4/I$2*I$3)+(J4/J$2*J$3))/(F$3+G$3+H$3+I$3+J$3)*100,2)</f>
        <v>85.34</v>
      </c>
      <c r="Z4" s="3">
        <f>ROUND(((U4*U$3)+(X4*X$3)+(Y4*Y$3))/(U$3+X$3+Y$3),2)</f>
        <v>82.68</v>
      </c>
    </row>
    <row r="5" spans="1:26" x14ac:dyDescent="0.15">
      <c r="A5" s="13">
        <v>2</v>
      </c>
      <c r="B5" s="3">
        <v>16</v>
      </c>
      <c r="C5" s="3">
        <v>1</v>
      </c>
      <c r="D5" s="3">
        <v>0</v>
      </c>
      <c r="E5" s="11">
        <v>38</v>
      </c>
      <c r="F5" s="3">
        <v>34</v>
      </c>
      <c r="G5" s="3">
        <v>28</v>
      </c>
      <c r="H5" s="3">
        <v>96</v>
      </c>
      <c r="I5" s="3">
        <v>30</v>
      </c>
      <c r="J5" s="3">
        <v>100</v>
      </c>
      <c r="K5" s="3"/>
      <c r="L5" s="3"/>
      <c r="M5" s="3">
        <v>10</v>
      </c>
      <c r="N5" s="3">
        <v>8</v>
      </c>
      <c r="O5" s="3">
        <v>6</v>
      </c>
      <c r="P5" s="3">
        <f>IF(O5&gt;0,O5+2,O5)</f>
        <v>8</v>
      </c>
      <c r="Q5" s="3">
        <v>8</v>
      </c>
      <c r="R5" s="3">
        <f>ROUND(AVERAGE(B5/B$2, C5/C$2, D5/D$2, M5/M$2, N5/N$2, P5/P$2, Q5/Q$2)*100,2)</f>
        <v>74.290000000000006</v>
      </c>
      <c r="S5" s="3">
        <f>ROUND(AVERAGE(B5/B$2, C5/C$2, D5/D$2, E5/E$2, M5/M$2, N5/N$2, P5/P$2, Q5/Q$2)*100,2)</f>
        <v>74.5</v>
      </c>
      <c r="T5" s="18">
        <v>70.5</v>
      </c>
      <c r="U5" s="17">
        <f>T5+5</f>
        <v>75.5</v>
      </c>
      <c r="V5" s="3"/>
      <c r="W5" s="3"/>
      <c r="X5" s="3">
        <f>MAX(R5,S5)</f>
        <v>74.5</v>
      </c>
      <c r="Y5" s="3">
        <f>ROUND(((F5/F$2*F$3)+(G5/G$2*G$3)+(H5/H$2*H$3)+(I5/I$2*I$3)+(J5/J$2*J$3))/(F$3+G$3+H$3+I$3+J$3)*100,2)</f>
        <v>96.95</v>
      </c>
      <c r="Z5" s="3">
        <f>ROUND(((U5*U$3)+(X5*X$3)+(Y5*Y$3))/(U$3+X$3+Y$3),2)</f>
        <v>83.92</v>
      </c>
    </row>
    <row r="6" spans="1:26" x14ac:dyDescent="0.15">
      <c r="A6" s="13">
        <v>3</v>
      </c>
      <c r="B6" s="3">
        <v>20</v>
      </c>
      <c r="C6" s="3">
        <v>1</v>
      </c>
      <c r="D6" s="3">
        <v>1</v>
      </c>
      <c r="E6" s="11">
        <v>35</v>
      </c>
      <c r="F6" s="3">
        <v>31</v>
      </c>
      <c r="G6" s="3">
        <v>28</v>
      </c>
      <c r="H6" s="3">
        <v>75</v>
      </c>
      <c r="I6" s="3">
        <v>29</v>
      </c>
      <c r="J6" s="3">
        <v>100</v>
      </c>
      <c r="K6" s="3"/>
      <c r="L6" s="3"/>
      <c r="M6" s="3">
        <v>8</v>
      </c>
      <c r="N6" s="3">
        <v>10</v>
      </c>
      <c r="O6" s="3">
        <v>4</v>
      </c>
      <c r="P6" s="3">
        <f>IF(O6&gt;0,O6+2,O6)</f>
        <v>6</v>
      </c>
      <c r="Q6" s="3">
        <v>8</v>
      </c>
      <c r="R6" s="3">
        <f>ROUND(AVERAGE(B6/B$2, C6/C$2, D6/D$2, M6/M$2, N6/N$2, P6/P$2, Q6/Q$2)*100,2)</f>
        <v>88.57</v>
      </c>
      <c r="S6" s="3">
        <f>ROUND(AVERAGE(B6/B$2, C6/C$2, D6/D$2, E6/E$2, M6/M$2, N6/N$2, P6/P$2, Q6/Q$2)*100,2)</f>
        <v>86.25</v>
      </c>
      <c r="T6" s="17">
        <v>73</v>
      </c>
      <c r="U6" s="17">
        <f>T6+5</f>
        <v>78</v>
      </c>
      <c r="V6" s="3"/>
      <c r="W6" s="3"/>
      <c r="X6" s="3">
        <f>MAX(R6,S6)</f>
        <v>88.57</v>
      </c>
      <c r="Y6" s="3">
        <f>ROUND(((F6/F$2*F$3)+(G6/G$2*G$3)+(H6/H$2*H$3)+(I6/I$2*I$3)+(J6/J$2*J$3))/(F$3+G$3+H$3+I$3+J$3)*100,2)</f>
        <v>92.59</v>
      </c>
      <c r="Z6" s="3">
        <f>ROUND(((U6*U$3)+(X6*X$3)+(Y6*Y$3))/(U$3+X$3+Y$3),2)</f>
        <v>86.25</v>
      </c>
    </row>
    <row r="7" spans="1:26" x14ac:dyDescent="0.15">
      <c r="A7" s="14">
        <v>4</v>
      </c>
      <c r="B7" s="3">
        <v>0</v>
      </c>
      <c r="C7" s="3">
        <v>1</v>
      </c>
      <c r="D7" s="3">
        <v>1</v>
      </c>
      <c r="E7" s="11">
        <v>45</v>
      </c>
      <c r="F7" s="3">
        <v>32</v>
      </c>
      <c r="G7" s="3">
        <v>26.5</v>
      </c>
      <c r="H7" s="3">
        <v>62</v>
      </c>
      <c r="I7" s="3">
        <v>30</v>
      </c>
      <c r="J7" s="3">
        <v>85</v>
      </c>
      <c r="K7" s="3"/>
      <c r="L7" s="3"/>
      <c r="M7" s="3">
        <v>0</v>
      </c>
      <c r="N7" s="3">
        <v>0</v>
      </c>
      <c r="O7" s="3">
        <v>7</v>
      </c>
      <c r="P7" s="3">
        <f>IF(O7&gt;0,O7+2,O7)</f>
        <v>9</v>
      </c>
      <c r="Q7" s="3">
        <v>0</v>
      </c>
      <c r="R7" s="3">
        <f>ROUND(AVERAGE(B7/B$2, C7/C$2, D7/D$2, M7/M$2, N7/N$2, P7/P$2, Q7/Q$2)*100,2)</f>
        <v>41.43</v>
      </c>
      <c r="S7" s="3">
        <f>ROUND(AVERAGE(B7/B$2, C7/C$2, D7/D$2, E7/E$2, M7/M$2, N7/N$2, P7/P$2, Q7/Q$2)*100,2)</f>
        <v>47.5</v>
      </c>
      <c r="T7" s="17">
        <v>91</v>
      </c>
      <c r="U7" s="17">
        <f>T7+5</f>
        <v>96</v>
      </c>
      <c r="V7" s="3"/>
      <c r="W7" s="3"/>
      <c r="X7" s="3">
        <f>MAX(R7,S7)</f>
        <v>47.5</v>
      </c>
      <c r="Y7" s="3">
        <f>ROUND(((F7/F$2*F$3)+(G7/G$2*G$3)+(H7/H$2*H$3)+(I7/I$2*I$3)+(J7/J$2*J$3))/(F$3+G$3+H$3+I$3+J$3)*100,2)</f>
        <v>85.34</v>
      </c>
      <c r="Z7" s="3">
        <f>ROUND(((U7*U$3)+(X7*X$3)+(Y7*Y$3))/(U$3+X$3+Y$3),2)</f>
        <v>80.849999999999994</v>
      </c>
    </row>
    <row r="8" spans="1:26" x14ac:dyDescent="0.15">
      <c r="A8" s="13">
        <v>5</v>
      </c>
      <c r="B8" s="3">
        <v>19</v>
      </c>
      <c r="C8" s="3">
        <v>1</v>
      </c>
      <c r="D8" s="3">
        <v>1</v>
      </c>
      <c r="E8" s="11">
        <v>50</v>
      </c>
      <c r="F8" s="3">
        <v>33</v>
      </c>
      <c r="G8" s="3">
        <v>30</v>
      </c>
      <c r="H8" s="3">
        <v>94</v>
      </c>
      <c r="I8" s="3">
        <v>30</v>
      </c>
      <c r="J8" s="3">
        <v>85</v>
      </c>
      <c r="K8" s="3"/>
      <c r="L8" s="3"/>
      <c r="M8" s="3">
        <v>10</v>
      </c>
      <c r="N8" s="3">
        <v>8</v>
      </c>
      <c r="O8" s="3">
        <v>10</v>
      </c>
      <c r="P8" s="3">
        <f>IF(O8&gt;0,O8+2,O8)</f>
        <v>12</v>
      </c>
      <c r="Q8" s="3">
        <v>0</v>
      </c>
      <c r="R8" s="3">
        <f>ROUND(AVERAGE(B8/B$2, C8/C$2, D8/D$2, M8/M$2, N8/N$2, P8/P$2, Q8/Q$2)*100,2)</f>
        <v>85</v>
      </c>
      <c r="S8" s="3">
        <f>ROUND(AVERAGE(B8/B$2, C8/C$2, D8/D$2, E8/E$2, M8/M$2, N8/N$2, P8/P$2, Q8/Q$2)*100,2)</f>
        <v>86.88</v>
      </c>
      <c r="T8" s="17">
        <v>92</v>
      </c>
      <c r="U8" s="17">
        <f>T8+5</f>
        <v>97</v>
      </c>
      <c r="V8" s="3"/>
      <c r="W8" s="3"/>
      <c r="X8" s="3">
        <f>MAX(R8,S8)</f>
        <v>86.88</v>
      </c>
      <c r="Y8" s="3">
        <f>ROUND(((F8/F$2*F$3)+(G8/G$2*G$3)+(H8/H$2*H$3)+(I8/I$2*I$3)+(J8/J$2*J$3))/(F$3+G$3+H$3+I$3+J$3)*100,2)</f>
        <v>93.09</v>
      </c>
      <c r="Z8" s="3">
        <f>ROUND(((U8*U$3)+(X8*X$3)+(Y8*Y$3))/(U$3+X$3+Y$3),2)</f>
        <v>93.16</v>
      </c>
    </row>
    <row r="9" spans="1:26" x14ac:dyDescent="0.15">
      <c r="A9" s="13">
        <v>6</v>
      </c>
      <c r="B9" s="3">
        <v>14</v>
      </c>
      <c r="C9" s="3">
        <v>1</v>
      </c>
      <c r="D9" s="3">
        <v>1</v>
      </c>
      <c r="E9" s="11">
        <v>49.5</v>
      </c>
      <c r="F9" s="3">
        <v>33</v>
      </c>
      <c r="G9" s="3">
        <v>30</v>
      </c>
      <c r="H9" s="3">
        <v>100</v>
      </c>
      <c r="I9" s="3">
        <v>30</v>
      </c>
      <c r="J9" s="3">
        <v>85</v>
      </c>
      <c r="K9" s="3"/>
      <c r="L9" s="3"/>
      <c r="M9" s="3">
        <v>10</v>
      </c>
      <c r="N9" s="3">
        <v>10</v>
      </c>
      <c r="O9" s="3">
        <v>2</v>
      </c>
      <c r="P9" s="3">
        <f>IF(O9&gt;0,O9+2,O9)</f>
        <v>4</v>
      </c>
      <c r="Q9" s="3">
        <v>10</v>
      </c>
      <c r="R9" s="3">
        <f>ROUND(AVERAGE(B9/B$2, C9/C$2, D9/D$2, M9/M$2, N9/N$2, P9/P$2, Q9/Q$2)*100,2)</f>
        <v>87.14</v>
      </c>
      <c r="S9" s="3">
        <f>ROUND(AVERAGE(B9/B$2, C9/C$2, D9/D$2, E9/E$2, M9/M$2, N9/N$2, P9/P$2, Q9/Q$2)*100,2)</f>
        <v>88.63</v>
      </c>
      <c r="T9" s="17">
        <v>92</v>
      </c>
      <c r="U9" s="17">
        <f>T9+5</f>
        <v>97</v>
      </c>
      <c r="V9" s="3"/>
      <c r="W9" s="3"/>
      <c r="X9" s="3">
        <f>MAX(R9,S9)</f>
        <v>88.63</v>
      </c>
      <c r="Y9" s="3">
        <f>ROUND(((F9/F$2*F$3)+(G9/G$2*G$3)+(H9/H$2*H$3)+(I9/I$2*I$3)+(J9/J$2*J$3))/(F$3+G$3+H$3+I$3+J$3)*100,2)</f>
        <v>93.89</v>
      </c>
      <c r="Z9" s="3">
        <f>ROUND(((U9*U$3)+(X9*X$3)+(Y9*Y$3))/(U$3+X$3+Y$3),2)</f>
        <v>93.87</v>
      </c>
    </row>
    <row r="10" spans="1:26" x14ac:dyDescent="0.15">
      <c r="A10" s="13">
        <v>7</v>
      </c>
      <c r="B10" s="3">
        <v>18.5</v>
      </c>
      <c r="C10" s="3">
        <v>1</v>
      </c>
      <c r="D10" s="3">
        <v>1</v>
      </c>
      <c r="E10" s="11">
        <v>50</v>
      </c>
      <c r="F10" s="3">
        <v>36</v>
      </c>
      <c r="G10" s="3">
        <v>34</v>
      </c>
      <c r="H10" s="3">
        <v>96</v>
      </c>
      <c r="I10" s="3">
        <v>30</v>
      </c>
      <c r="J10" s="3">
        <v>100</v>
      </c>
      <c r="K10" s="3"/>
      <c r="L10" s="3"/>
      <c r="M10" s="3">
        <v>10</v>
      </c>
      <c r="N10" s="3">
        <v>8</v>
      </c>
      <c r="O10" s="3">
        <v>6</v>
      </c>
      <c r="P10" s="3">
        <f>IF(O10&gt;0,O10+2,O10)</f>
        <v>8</v>
      </c>
      <c r="Q10" s="3">
        <v>8</v>
      </c>
      <c r="R10" s="3">
        <f>ROUND(AVERAGE(B10/B$2, C10/C$2, D10/D$2, M10/M$2, N10/N$2, P10/P$2, Q10/Q$2)*100,2)</f>
        <v>90.36</v>
      </c>
      <c r="S10" s="3">
        <f>ROUND(AVERAGE(B10/B$2, C10/C$2, D10/D$2, E10/E$2, M10/M$2, N10/N$2, P10/P$2, Q10/Q$2)*100,2)</f>
        <v>91.56</v>
      </c>
      <c r="T10" s="17">
        <v>93</v>
      </c>
      <c r="U10" s="17">
        <f>T10+5</f>
        <v>98</v>
      </c>
      <c r="V10" s="3"/>
      <c r="W10" s="3"/>
      <c r="X10" s="3">
        <f>MAX(R10,S10)</f>
        <v>91.56</v>
      </c>
      <c r="Y10" s="3">
        <f>ROUND(((F10/F$2*F$3)+(G10/G$2*G$3)+(H10/H$2*H$3)+(I10/I$2*I$3)+(J10/J$2*J$3))/(F$3+G$3+H$3+I$3+J$3)*100,2)</f>
        <v>103.02</v>
      </c>
      <c r="Z10" s="3">
        <f>ROUND(((U10*U$3)+(X10*X$3)+(Y10*Y$3))/(U$3+X$3+Y$3),2)</f>
        <v>98.58</v>
      </c>
    </row>
    <row r="11" spans="1:26" x14ac:dyDescent="0.15">
      <c r="A11" s="13">
        <v>8</v>
      </c>
      <c r="B11" s="3">
        <v>19</v>
      </c>
      <c r="C11" s="3">
        <v>1</v>
      </c>
      <c r="D11" s="3">
        <v>1</v>
      </c>
      <c r="E11" s="11">
        <v>47</v>
      </c>
      <c r="F11" s="3">
        <v>33</v>
      </c>
      <c r="G11" s="3">
        <v>30</v>
      </c>
      <c r="H11" s="3">
        <v>94</v>
      </c>
      <c r="I11" s="3">
        <v>30</v>
      </c>
      <c r="J11" s="3">
        <v>85</v>
      </c>
      <c r="K11" s="3"/>
      <c r="L11" s="3"/>
      <c r="M11" s="3">
        <v>10</v>
      </c>
      <c r="N11" s="3">
        <v>10</v>
      </c>
      <c r="O11" s="3">
        <v>4</v>
      </c>
      <c r="P11" s="3">
        <f>IF(O11&gt;0,O11+2,O11)</f>
        <v>6</v>
      </c>
      <c r="Q11" s="3">
        <v>10</v>
      </c>
      <c r="R11" s="3">
        <f>ROUND(AVERAGE(B11/B$2, C11/C$2, D11/D$2, M11/M$2, N11/N$2, P11/P$2, Q11/Q$2)*100,2)</f>
        <v>93.57</v>
      </c>
      <c r="S11" s="3">
        <f>ROUND(AVERAGE(B11/B$2, C11/C$2, D11/D$2, E11/E$2, M11/M$2, N11/N$2, P11/P$2, Q11/Q$2)*100,2)</f>
        <v>93.63</v>
      </c>
      <c r="T11" s="17">
        <v>93.5</v>
      </c>
      <c r="U11" s="17">
        <f>T11+5</f>
        <v>98.5</v>
      </c>
      <c r="V11" s="3"/>
      <c r="W11" s="3"/>
      <c r="X11" s="3">
        <f>MAX(R11,S11)</f>
        <v>93.63</v>
      </c>
      <c r="Y11" s="3">
        <f>ROUND(((F11/F$2*F$3)+(G11/G$2*G$3)+(H11/H$2*H$3)+(I11/I$2*I$3)+(J11/J$2*J$3))/(F$3+G$3+H$3+I$3+J$3)*100,2)</f>
        <v>93.09</v>
      </c>
      <c r="Z11" s="3">
        <f>ROUND(((U11*U$3)+(X11*X$3)+(Y11*Y$3))/(U$3+X$3+Y$3),2)</f>
        <v>95.23</v>
      </c>
    </row>
    <row r="12" spans="1:26" x14ac:dyDescent="0.15">
      <c r="A12" s="13">
        <v>9</v>
      </c>
      <c r="B12" s="3">
        <v>18</v>
      </c>
      <c r="C12" s="3">
        <v>1</v>
      </c>
      <c r="D12" s="3">
        <v>1</v>
      </c>
      <c r="E12" s="11">
        <v>50</v>
      </c>
      <c r="F12" s="3">
        <v>28</v>
      </c>
      <c r="G12" s="3">
        <v>20.5</v>
      </c>
      <c r="H12" s="3">
        <v>100</v>
      </c>
      <c r="I12" s="3">
        <v>30</v>
      </c>
      <c r="J12" s="3">
        <v>95</v>
      </c>
      <c r="K12" s="3"/>
      <c r="L12" s="3"/>
      <c r="M12" s="3">
        <v>10</v>
      </c>
      <c r="N12" s="3">
        <v>10</v>
      </c>
      <c r="O12" s="3">
        <v>0</v>
      </c>
      <c r="P12" s="3">
        <f>IF(O12&gt;0,O12+2,O12)</f>
        <v>0</v>
      </c>
      <c r="Q12" s="3">
        <v>10</v>
      </c>
      <c r="R12" s="3">
        <f>ROUND(AVERAGE(B12/B$2, C12/C$2, D12/D$2, M12/M$2, N12/N$2, P12/P$2, Q12/Q$2)*100,2)</f>
        <v>84.29</v>
      </c>
      <c r="S12" s="3">
        <f>ROUND(AVERAGE(B12/B$2, C12/C$2, D12/D$2, E12/E$2, M12/M$2, N12/N$2, P12/P$2, Q12/Q$2)*100,2)</f>
        <v>86.25</v>
      </c>
      <c r="T12" s="17">
        <v>95</v>
      </c>
      <c r="U12" s="17">
        <f>T12+5</f>
        <v>100</v>
      </c>
      <c r="V12" s="3"/>
      <c r="W12" s="3"/>
      <c r="X12" s="3">
        <f>MAX(R12,S12)</f>
        <v>86.25</v>
      </c>
      <c r="Y12" s="3">
        <f>ROUND(((F12/F$2*F$3)+(G12/G$2*G$3)+(H12/H$2*H$3)+(I12/I$2*I$3)+(J12/J$2*J$3))/(F$3+G$3+H$3+I$3+J$3)*100,2)</f>
        <v>86.93</v>
      </c>
      <c r="Z12" s="3">
        <f>ROUND(((U12*U$3)+(X12*X$3)+(Y12*Y$3))/(U$3+X$3+Y$3),2)</f>
        <v>91.65</v>
      </c>
    </row>
    <row r="13" spans="1:26" x14ac:dyDescent="0.15">
      <c r="A13" s="13">
        <v>10</v>
      </c>
      <c r="B13" s="3">
        <v>16</v>
      </c>
      <c r="C13" s="3">
        <v>1</v>
      </c>
      <c r="D13" s="3">
        <v>1</v>
      </c>
      <c r="E13" s="11">
        <v>50</v>
      </c>
      <c r="F13" s="3">
        <v>34</v>
      </c>
      <c r="G13" s="3">
        <v>28</v>
      </c>
      <c r="H13" s="3">
        <v>96</v>
      </c>
      <c r="I13" s="3">
        <v>30</v>
      </c>
      <c r="J13" s="3">
        <v>100</v>
      </c>
      <c r="K13" s="3"/>
      <c r="L13" s="3"/>
      <c r="M13" s="3">
        <v>10</v>
      </c>
      <c r="N13" s="3">
        <v>10</v>
      </c>
      <c r="O13" s="3">
        <v>6</v>
      </c>
      <c r="P13" s="3">
        <f>IF(O13&gt;0,O13+2,O13)</f>
        <v>8</v>
      </c>
      <c r="Q13" s="3">
        <v>10</v>
      </c>
      <c r="R13" s="3">
        <f>ROUND(AVERAGE(B13/B$2, C13/C$2, D13/D$2, M13/M$2, N13/N$2, P13/P$2, Q13/Q$2)*100,2)</f>
        <v>94.29</v>
      </c>
      <c r="S13" s="3">
        <f>ROUND(AVERAGE(B13/B$2, C13/C$2, D13/D$2, E13/E$2, M13/M$2, N13/N$2, P13/P$2, Q13/Q$2)*100,2)</f>
        <v>95</v>
      </c>
      <c r="T13" s="17">
        <v>95</v>
      </c>
      <c r="U13" s="17">
        <f>T13+5</f>
        <v>100</v>
      </c>
      <c r="V13" s="3"/>
      <c r="W13" s="3"/>
      <c r="X13" s="3">
        <f>MAX(R13,S13)</f>
        <v>95</v>
      </c>
      <c r="Y13" s="3">
        <f>ROUND(((F13/F$2*F$3)+(G13/G$2*G$3)+(H13/H$2*H$3)+(I13/I$2*I$3)+(J13/J$2*J$3))/(F$3+G$3+H$3+I$3+J$3)*100,2)</f>
        <v>96.95</v>
      </c>
      <c r="Z13" s="3">
        <f>ROUND(((U13*U$3)+(X13*X$3)+(Y13*Y$3))/(U$3+X$3+Y$3),2)</f>
        <v>97.65</v>
      </c>
    </row>
    <row r="14" spans="1:26" x14ac:dyDescent="0.15">
      <c r="A14" s="13">
        <v>11</v>
      </c>
      <c r="B14" s="3">
        <v>20</v>
      </c>
      <c r="C14" s="3">
        <v>1</v>
      </c>
      <c r="D14" s="3">
        <v>1</v>
      </c>
      <c r="E14" s="11">
        <v>29.5</v>
      </c>
      <c r="F14" s="3">
        <v>33</v>
      </c>
      <c r="G14" s="3">
        <v>25</v>
      </c>
      <c r="H14" s="3">
        <v>90</v>
      </c>
      <c r="I14" s="3">
        <v>30</v>
      </c>
      <c r="J14" s="3">
        <v>100</v>
      </c>
      <c r="K14" s="3"/>
      <c r="L14" s="3"/>
      <c r="M14" s="3">
        <v>10</v>
      </c>
      <c r="N14" s="3">
        <v>10</v>
      </c>
      <c r="O14" s="3">
        <v>4</v>
      </c>
      <c r="P14" s="3">
        <f>IF(O14&gt;0,O14+2,O14)</f>
        <v>6</v>
      </c>
      <c r="Q14" s="3">
        <v>8</v>
      </c>
      <c r="R14" s="3">
        <f>ROUND(AVERAGE(B14/B$2, C14/C$2, D14/D$2, M14/M$2, N14/N$2, P14/P$2, Q14/Q$2)*100,2)</f>
        <v>91.43</v>
      </c>
      <c r="S14" s="3">
        <f>ROUND(AVERAGE(B14/B$2, C14/C$2, D14/D$2, E14/E$2, M14/M$2, N14/N$2, P14/P$2, Q14/Q$2)*100,2)</f>
        <v>87.38</v>
      </c>
      <c r="T14" s="17">
        <v>80</v>
      </c>
      <c r="U14" s="17">
        <f>T14+5</f>
        <v>85</v>
      </c>
      <c r="V14" s="3"/>
      <c r="W14" s="3"/>
      <c r="X14" s="3">
        <f>MAX(R14,S14)</f>
        <v>91.43</v>
      </c>
      <c r="Y14" s="3">
        <f>ROUND(((F14/F$2*F$3)+(G14/G$2*G$3)+(H14/H$2*H$3)+(I14/I$2*I$3)+(J14/J$2*J$3))/(F$3+G$3+H$3+I$3+J$3)*100,2)</f>
        <v>93.11</v>
      </c>
      <c r="Z14" s="3">
        <f>ROUND(((U14*U$3)+(X14*X$3)+(Y14*Y$3))/(U$3+X$3+Y$3),2)</f>
        <v>89.71</v>
      </c>
    </row>
    <row r="15" spans="1:26" x14ac:dyDescent="0.15">
      <c r="A15" s="13">
        <v>12</v>
      </c>
      <c r="B15" s="3">
        <v>18.5</v>
      </c>
      <c r="C15" s="3">
        <v>1</v>
      </c>
      <c r="D15" s="3">
        <v>1</v>
      </c>
      <c r="E15" s="11">
        <v>49.5</v>
      </c>
      <c r="F15" s="3">
        <v>33</v>
      </c>
      <c r="G15" s="3">
        <v>30</v>
      </c>
      <c r="H15" s="3">
        <v>100</v>
      </c>
      <c r="I15" s="3">
        <v>30</v>
      </c>
      <c r="J15" s="3">
        <v>85</v>
      </c>
      <c r="K15" s="3"/>
      <c r="L15" s="3"/>
      <c r="M15" s="3">
        <v>10</v>
      </c>
      <c r="N15" s="3">
        <v>8</v>
      </c>
      <c r="O15" s="3">
        <v>6</v>
      </c>
      <c r="P15" s="3">
        <f>IF(O15&gt;0,O15+2,O15)</f>
        <v>8</v>
      </c>
      <c r="Q15" s="3">
        <v>8</v>
      </c>
      <c r="R15" s="3">
        <f>ROUND(AVERAGE(B15/B$2, C15/C$2, D15/D$2, M15/M$2, N15/N$2, P15/P$2, Q15/Q$2)*100,2)</f>
        <v>90.36</v>
      </c>
      <c r="S15" s="3">
        <f>ROUND(AVERAGE(B15/B$2, C15/C$2, D15/D$2, E15/E$2, M15/M$2, N15/N$2, P15/P$2, Q15/Q$2)*100,2)</f>
        <v>91.44</v>
      </c>
      <c r="T15" s="17">
        <v>80</v>
      </c>
      <c r="U15" s="17">
        <f>T15+5</f>
        <v>85</v>
      </c>
      <c r="V15" s="3"/>
      <c r="W15" s="3"/>
      <c r="X15" s="3">
        <f>MAX(R15,S15)</f>
        <v>91.44</v>
      </c>
      <c r="Y15" s="3">
        <f>ROUND(((F15/F$2*F$3)+(G15/G$2*G$3)+(H15/H$2*H$3)+(I15/I$2*I$3)+(J15/J$2*J$3))/(F$3+G$3+H$3+I$3+J$3)*100,2)</f>
        <v>93.89</v>
      </c>
      <c r="Z15" s="3">
        <f>ROUND(((U15*U$3)+(X15*X$3)+(Y15*Y$3))/(U$3+X$3+Y$3),2)</f>
        <v>90.02</v>
      </c>
    </row>
    <row r="16" spans="1:26" x14ac:dyDescent="0.15">
      <c r="A16" s="13">
        <v>13</v>
      </c>
      <c r="B16" s="3">
        <v>19</v>
      </c>
      <c r="C16" s="3">
        <v>1</v>
      </c>
      <c r="D16" s="3">
        <v>1</v>
      </c>
      <c r="E16" s="11">
        <v>39.5</v>
      </c>
      <c r="F16" s="3">
        <v>30</v>
      </c>
      <c r="G16" s="3">
        <v>29</v>
      </c>
      <c r="H16" s="3">
        <v>80</v>
      </c>
      <c r="I16" s="3">
        <v>27</v>
      </c>
      <c r="J16" s="3">
        <v>80</v>
      </c>
      <c r="K16" s="3"/>
      <c r="L16" s="3"/>
      <c r="M16" s="3">
        <v>10</v>
      </c>
      <c r="N16" s="3">
        <v>6</v>
      </c>
      <c r="O16" s="3">
        <v>4</v>
      </c>
      <c r="P16" s="3">
        <f>IF(O16&gt;0,O16+2,O16)</f>
        <v>6</v>
      </c>
      <c r="Q16" s="3">
        <v>8</v>
      </c>
      <c r="R16" s="3">
        <f>ROUND(AVERAGE(B16/B$2, C16/C$2, D16/D$2, M16/M$2, N16/N$2, P16/P$2, Q16/Q$2)*100,2)</f>
        <v>85</v>
      </c>
      <c r="S16" s="3">
        <f>ROUND(AVERAGE(B16/B$2, C16/C$2, D16/D$2, E16/E$2, M16/M$2, N16/N$2, P16/P$2, Q16/Q$2)*100,2)</f>
        <v>84.25</v>
      </c>
      <c r="T16" s="17">
        <v>80.5</v>
      </c>
      <c r="U16" s="17">
        <f>T16+5</f>
        <v>85.5</v>
      </c>
      <c r="V16" s="3"/>
      <c r="W16" s="3"/>
      <c r="X16" s="3">
        <f>MAX(R16,S16)</f>
        <v>85</v>
      </c>
      <c r="Y16" s="3">
        <f>ROUND(((F16/F$2*F$3)+(G16/G$2*G$3)+(H16/H$2*H$3)+(I16/I$2*I$3)+(J16/J$2*J$3))/(F$3+G$3+H$3+I$3+J$3)*100,2)</f>
        <v>86.22</v>
      </c>
      <c r="Z16" s="3">
        <f>ROUND(((U16*U$3)+(X16*X$3)+(Y16*Y$3))/(U$3+X$3+Y$3),2)</f>
        <v>85.68</v>
      </c>
    </row>
    <row r="17" spans="1:26" x14ac:dyDescent="0.15">
      <c r="A17" s="13">
        <v>14</v>
      </c>
      <c r="B17" s="3">
        <v>18.5</v>
      </c>
      <c r="C17" s="3">
        <v>1</v>
      </c>
      <c r="D17" s="3">
        <v>1</v>
      </c>
      <c r="E17" s="11">
        <v>50</v>
      </c>
      <c r="F17" s="3">
        <v>30</v>
      </c>
      <c r="G17" s="3">
        <v>29</v>
      </c>
      <c r="H17" s="3">
        <v>80</v>
      </c>
      <c r="I17" s="3">
        <v>27</v>
      </c>
      <c r="J17" s="3">
        <v>80</v>
      </c>
      <c r="K17" s="3"/>
      <c r="L17" s="3"/>
      <c r="M17" s="3">
        <v>10</v>
      </c>
      <c r="N17" s="3">
        <v>8</v>
      </c>
      <c r="O17" s="3">
        <v>6</v>
      </c>
      <c r="P17" s="3">
        <f>IF(O17&gt;0,O17+2,O17)</f>
        <v>8</v>
      </c>
      <c r="Q17" s="3">
        <v>4</v>
      </c>
      <c r="R17" s="3">
        <f>ROUND(AVERAGE(B17/B$2, C17/C$2, D17/D$2, M17/M$2, N17/N$2, P17/P$2, Q17/Q$2)*100,2)</f>
        <v>84.64</v>
      </c>
      <c r="S17" s="3">
        <f>ROUND(AVERAGE(B17/B$2, C17/C$2, D17/D$2, E17/E$2, M17/M$2, N17/N$2, P17/P$2, Q17/Q$2)*100,2)</f>
        <v>86.56</v>
      </c>
      <c r="T17" s="17">
        <v>81</v>
      </c>
      <c r="U17" s="17">
        <f>T17+5</f>
        <v>86</v>
      </c>
      <c r="V17" s="3"/>
      <c r="W17" s="3"/>
      <c r="X17" s="3">
        <f>MAX(R17,S17)</f>
        <v>86.56</v>
      </c>
      <c r="Y17" s="3">
        <f>ROUND(((F17/F$2*F$3)+(G17/G$2*G$3)+(H17/H$2*H$3)+(I17/I$2*I$3)+(J17/J$2*J$3))/(F$3+G$3+H$3+I$3+J$3)*100,2)</f>
        <v>86.22</v>
      </c>
      <c r="Z17" s="3">
        <f>ROUND(((U17*U$3)+(X17*X$3)+(Y17*Y$3))/(U$3+X$3+Y$3),2)</f>
        <v>86.21</v>
      </c>
    </row>
    <row r="18" spans="1:26" x14ac:dyDescent="0.15">
      <c r="A18" s="13">
        <v>15</v>
      </c>
      <c r="B18" s="3">
        <v>18</v>
      </c>
      <c r="C18" s="3">
        <v>1</v>
      </c>
      <c r="D18" s="3">
        <v>1</v>
      </c>
      <c r="E18" s="11">
        <v>50</v>
      </c>
      <c r="F18" s="3">
        <v>33</v>
      </c>
      <c r="G18" s="3">
        <v>25</v>
      </c>
      <c r="H18" s="3">
        <v>90</v>
      </c>
      <c r="I18" s="3">
        <v>30</v>
      </c>
      <c r="J18" s="3">
        <v>100</v>
      </c>
      <c r="K18" s="3"/>
      <c r="L18" s="3"/>
      <c r="M18" s="3">
        <v>10</v>
      </c>
      <c r="N18" s="3">
        <v>10</v>
      </c>
      <c r="O18" s="3">
        <v>10</v>
      </c>
      <c r="P18" s="3">
        <f>IF(O18&gt;0,O18+2,O18)</f>
        <v>12</v>
      </c>
      <c r="Q18" s="3">
        <v>8</v>
      </c>
      <c r="R18" s="3">
        <f>ROUND(AVERAGE(B18/B$2, C18/C$2, D18/D$2, M18/M$2, N18/N$2, P18/P$2, Q18/Q$2)*100,2)</f>
        <v>98.57</v>
      </c>
      <c r="S18" s="3">
        <f>ROUND(AVERAGE(B18/B$2, C18/C$2, D18/D$2, E18/E$2, M18/M$2, N18/N$2, P18/P$2, Q18/Q$2)*100,2)</f>
        <v>98.75</v>
      </c>
      <c r="T18" s="17">
        <v>83</v>
      </c>
      <c r="U18" s="17">
        <f>T18+5</f>
        <v>88</v>
      </c>
      <c r="V18" s="3"/>
      <c r="W18" s="3"/>
      <c r="X18" s="3">
        <f>MAX(R18,S18)</f>
        <v>98.75</v>
      </c>
      <c r="Y18" s="3">
        <f>ROUND(((F18/F$2*F$3)+(G18/G$2*G$3)+(H18/H$2*H$3)+(I18/I$2*I$3)+(J18/J$2*J$3))/(F$3+G$3+H$3+I$3+J$3)*100,2)</f>
        <v>93.11</v>
      </c>
      <c r="Z18" s="3">
        <f>ROUND(((U18*U$3)+(X18*X$3)+(Y18*Y$3))/(U$3+X$3+Y$3),2)</f>
        <v>92.47</v>
      </c>
    </row>
    <row r="19" spans="1:26" x14ac:dyDescent="0.15">
      <c r="A19" s="13">
        <v>16</v>
      </c>
      <c r="B19" s="3">
        <v>15</v>
      </c>
      <c r="C19" s="3">
        <v>1</v>
      </c>
      <c r="D19" s="3">
        <v>1</v>
      </c>
      <c r="E19" s="11">
        <v>48</v>
      </c>
      <c r="F19" s="3">
        <v>33</v>
      </c>
      <c r="G19" s="3">
        <v>25</v>
      </c>
      <c r="H19" s="3">
        <v>90</v>
      </c>
      <c r="I19" s="3">
        <v>30</v>
      </c>
      <c r="J19" s="3">
        <v>100</v>
      </c>
      <c r="K19" s="3"/>
      <c r="L19" s="3"/>
      <c r="M19" s="3">
        <v>8</v>
      </c>
      <c r="N19" s="3">
        <v>8</v>
      </c>
      <c r="O19" s="3">
        <v>8</v>
      </c>
      <c r="P19" s="3">
        <f>IF(O19&gt;0,O19+2,O19)</f>
        <v>10</v>
      </c>
      <c r="Q19" s="3">
        <v>6</v>
      </c>
      <c r="R19" s="3">
        <f>ROUND(AVERAGE(B19/B$2, C19/C$2, D19/D$2, M19/M$2, N19/N$2, P19/P$2, Q19/Q$2)*100,2)</f>
        <v>85</v>
      </c>
      <c r="S19" s="3">
        <f>ROUND(AVERAGE(B19/B$2, C19/C$2, D19/D$2, E19/E$2, M19/M$2, N19/N$2, P19/P$2, Q19/Q$2)*100,2)</f>
        <v>86.38</v>
      </c>
      <c r="T19" s="17">
        <v>83.75</v>
      </c>
      <c r="U19" s="17">
        <f>T19+5</f>
        <v>88.75</v>
      </c>
      <c r="V19" s="3"/>
      <c r="W19" s="3"/>
      <c r="X19" s="3">
        <f>MAX(R19,S19)</f>
        <v>86.38</v>
      </c>
      <c r="Y19" s="3">
        <f>ROUND(((F19/F$2*F$3)+(G19/G$2*G$3)+(H19/H$2*H$3)+(I19/I$2*I$3)+(J19/J$2*J$3))/(F$3+G$3+H$3+I$3+J$3)*100,2)</f>
        <v>93.11</v>
      </c>
      <c r="Z19" s="3">
        <f>ROUND(((U19*U$3)+(X19*X$3)+(Y19*Y$3))/(U$3+X$3+Y$3),2)</f>
        <v>89.98</v>
      </c>
    </row>
    <row r="20" spans="1:26" x14ac:dyDescent="0.15">
      <c r="A20" s="13">
        <v>17</v>
      </c>
      <c r="B20" s="3">
        <v>18</v>
      </c>
      <c r="C20" s="3">
        <v>1</v>
      </c>
      <c r="D20" s="3">
        <v>0</v>
      </c>
      <c r="E20" s="11">
        <v>31.5</v>
      </c>
      <c r="F20" s="3">
        <v>36</v>
      </c>
      <c r="G20" s="3">
        <v>30</v>
      </c>
      <c r="H20" s="3">
        <v>97</v>
      </c>
      <c r="I20" s="3">
        <v>29</v>
      </c>
      <c r="J20" s="3">
        <v>95</v>
      </c>
      <c r="K20" s="3"/>
      <c r="L20" s="3"/>
      <c r="M20" s="3">
        <v>10</v>
      </c>
      <c r="N20" s="3">
        <v>10</v>
      </c>
      <c r="O20" s="3">
        <v>8</v>
      </c>
      <c r="P20" s="3">
        <f>IF(O20&gt;0,O20+2,O20)</f>
        <v>10</v>
      </c>
      <c r="Q20" s="3">
        <v>10</v>
      </c>
      <c r="R20" s="3">
        <f>ROUND(AVERAGE(B20/B$2, C20/C$2, D20/D$2, M20/M$2, N20/N$2, P20/P$2, Q20/Q$2)*100,2)</f>
        <v>84.29</v>
      </c>
      <c r="S20" s="3">
        <f>ROUND(AVERAGE(B20/B$2, C20/C$2, D20/D$2, E20/E$2, M20/M$2, N20/N$2, P20/P$2, Q20/Q$2)*100,2)</f>
        <v>81.63</v>
      </c>
      <c r="T20" s="17">
        <v>85</v>
      </c>
      <c r="U20" s="17">
        <f>T20+5</f>
        <v>90</v>
      </c>
      <c r="V20" s="3"/>
      <c r="W20" s="3"/>
      <c r="X20" s="3">
        <f>MAX(R20,S20)</f>
        <v>84.29</v>
      </c>
      <c r="Y20" s="3">
        <f>ROUND(((F20/F$2*F$3)+(G20/G$2*G$3)+(H20/H$2*H$3)+(I20/I$2*I$3)+(J20/J$2*J$3))/(F$3+G$3+H$3+I$3+J$3)*100,2)</f>
        <v>97.49</v>
      </c>
      <c r="Z20" s="3">
        <f>ROUND(((U20*U$3)+(X20*X$3)+(Y20*Y$3))/(U$3+X$3+Y$3),2)</f>
        <v>91.74</v>
      </c>
    </row>
    <row r="21" spans="1:26" x14ac:dyDescent="0.15">
      <c r="A21" s="13">
        <v>18</v>
      </c>
      <c r="B21" s="3">
        <v>20</v>
      </c>
      <c r="C21" s="3">
        <v>1</v>
      </c>
      <c r="D21" s="3">
        <v>1</v>
      </c>
      <c r="E21" s="11">
        <v>32</v>
      </c>
      <c r="F21" s="3">
        <v>31</v>
      </c>
      <c r="G21" s="3">
        <v>28</v>
      </c>
      <c r="H21" s="3">
        <v>75</v>
      </c>
      <c r="I21" s="3">
        <v>29</v>
      </c>
      <c r="J21" s="3">
        <v>100</v>
      </c>
      <c r="K21" s="3"/>
      <c r="L21" s="3"/>
      <c r="M21" s="3">
        <v>10</v>
      </c>
      <c r="N21" s="3">
        <v>10</v>
      </c>
      <c r="O21" s="3">
        <v>4</v>
      </c>
      <c r="P21" s="3">
        <f>IF(O21&gt;0,O21+2,O21)</f>
        <v>6</v>
      </c>
      <c r="Q21" s="3">
        <v>8</v>
      </c>
      <c r="R21" s="3">
        <f>ROUND(AVERAGE(B21/B$2, C21/C$2, D21/D$2, M21/M$2, N21/N$2, P21/P$2, Q21/Q$2)*100,2)</f>
        <v>91.43</v>
      </c>
      <c r="S21" s="3">
        <f>ROUND(AVERAGE(B21/B$2, C21/C$2, D21/D$2, E21/E$2, M21/M$2, N21/N$2, P21/P$2, Q21/Q$2)*100,2)</f>
        <v>88</v>
      </c>
      <c r="T21" s="17">
        <v>85.5</v>
      </c>
      <c r="U21" s="17">
        <f>T21+5</f>
        <v>90.5</v>
      </c>
      <c r="V21" s="3"/>
      <c r="W21" s="3"/>
      <c r="X21" s="3">
        <f>MAX(R21,S21)</f>
        <v>91.43</v>
      </c>
      <c r="Y21" s="3">
        <f>ROUND(((F21/F$2*F$3)+(G21/G$2*G$3)+(H21/H$2*H$3)+(I21/I$2*I$3)+(J21/J$2*J$3))/(F$3+G$3+H$3+I$3+J$3)*100,2)</f>
        <v>92.59</v>
      </c>
      <c r="Z21" s="3">
        <f>ROUND(((U21*U$3)+(X21*X$3)+(Y21*Y$3))/(U$3+X$3+Y$3),2)</f>
        <v>91.55</v>
      </c>
    </row>
    <row r="22" spans="1:26" x14ac:dyDescent="0.15">
      <c r="A22" s="13">
        <v>19</v>
      </c>
      <c r="B22" s="3">
        <v>6</v>
      </c>
      <c r="C22" s="3">
        <v>1</v>
      </c>
      <c r="D22" s="3">
        <v>1</v>
      </c>
      <c r="E22" s="11">
        <v>50</v>
      </c>
      <c r="F22" s="3">
        <v>32</v>
      </c>
      <c r="G22" s="3">
        <v>26.5</v>
      </c>
      <c r="H22" s="3">
        <v>62</v>
      </c>
      <c r="I22" s="3">
        <v>30</v>
      </c>
      <c r="J22" s="3">
        <v>85</v>
      </c>
      <c r="K22" s="3"/>
      <c r="L22" s="3"/>
      <c r="M22" s="3">
        <v>8</v>
      </c>
      <c r="N22" s="3">
        <v>8</v>
      </c>
      <c r="O22" s="3">
        <v>0</v>
      </c>
      <c r="P22" s="3">
        <f>IF(O22&gt;0,O22+2,O22)</f>
        <v>0</v>
      </c>
      <c r="Q22" s="3">
        <v>10</v>
      </c>
      <c r="R22" s="3">
        <f>ROUND(AVERAGE(B22/B$2, C22/C$2, D22/D$2, M22/M$2, N22/N$2, P22/P$2, Q22/Q$2)*100,2)</f>
        <v>70</v>
      </c>
      <c r="S22" s="3">
        <f>ROUND(AVERAGE(B22/B$2, C22/C$2, D22/D$2, E22/E$2, M22/M$2, N22/N$2, P22/P$2, Q22/Q$2)*100,2)</f>
        <v>73.75</v>
      </c>
      <c r="T22" s="17">
        <v>86</v>
      </c>
      <c r="U22" s="17">
        <f>T22+5</f>
        <v>91</v>
      </c>
      <c r="V22" s="3"/>
      <c r="W22" s="3"/>
      <c r="X22" s="3">
        <f>MAX(R22,S22)</f>
        <v>73.75</v>
      </c>
      <c r="Y22" s="3">
        <f>ROUND(((F22/F$2*F$3)+(G22/G$2*G$3)+(H22/H$2*H$3)+(I22/I$2*I$3)+(J22/J$2*J$3))/(F$3+G$3+H$3+I$3+J$3)*100,2)</f>
        <v>85.34</v>
      </c>
      <c r="Z22" s="3">
        <f>ROUND(((U22*U$3)+(X22*X$3)+(Y22*Y$3))/(U$3+X$3+Y$3),2)</f>
        <v>84.86</v>
      </c>
    </row>
    <row r="23" spans="1:26" x14ac:dyDescent="0.15">
      <c r="A23" s="13">
        <v>20</v>
      </c>
      <c r="B23" s="3">
        <v>12.5</v>
      </c>
      <c r="C23" s="3">
        <v>1</v>
      </c>
      <c r="D23" s="3">
        <v>1</v>
      </c>
      <c r="E23" s="11">
        <v>50</v>
      </c>
      <c r="F23" s="3">
        <v>33</v>
      </c>
      <c r="G23" s="3">
        <v>24.5</v>
      </c>
      <c r="H23" s="3">
        <v>84</v>
      </c>
      <c r="I23" s="3">
        <v>30</v>
      </c>
      <c r="J23" s="3">
        <v>100</v>
      </c>
      <c r="K23" s="3"/>
      <c r="L23" s="3"/>
      <c r="M23" s="3">
        <v>10</v>
      </c>
      <c r="N23" s="3">
        <v>10</v>
      </c>
      <c r="O23" s="3">
        <v>6</v>
      </c>
      <c r="P23" s="3">
        <f>IF(O23&gt;0,O23+2,O23)</f>
        <v>8</v>
      </c>
      <c r="Q23" s="3">
        <v>10</v>
      </c>
      <c r="R23" s="3">
        <f>ROUND(AVERAGE(B23/B$2, C23/C$2, D23/D$2, M23/M$2, N23/N$2, P23/P$2, Q23/Q$2)*100,2)</f>
        <v>91.79</v>
      </c>
      <c r="S23" s="3">
        <f>ROUND(AVERAGE(B23/B$2, C23/C$2, D23/D$2, E23/E$2, M23/M$2, N23/N$2, P23/P$2, Q23/Q$2)*100,2)</f>
        <v>92.81</v>
      </c>
      <c r="T23" s="17">
        <v>86</v>
      </c>
      <c r="U23" s="17">
        <f>T23+5</f>
        <v>91</v>
      </c>
      <c r="V23" s="3"/>
      <c r="W23" s="3"/>
      <c r="X23" s="3">
        <f>MAX(R23,S23)</f>
        <v>92.81</v>
      </c>
      <c r="Y23" s="3">
        <f>ROUND(((F23/F$2*F$3)+(G23/G$2*G$3)+(H23/H$2*H$3)+(I23/I$2*I$3)+(J23/J$2*J$3))/(F$3+G$3+H$3+I$3+J$3)*100,2)</f>
        <v>91.87</v>
      </c>
      <c r="Z23" s="3">
        <f>ROUND(((U23*U$3)+(X23*X$3)+(Y23*Y$3))/(U$3+X$3+Y$3),2)</f>
        <v>91.76</v>
      </c>
    </row>
    <row r="24" spans="1:26" x14ac:dyDescent="0.15">
      <c r="A24" s="13">
        <v>21</v>
      </c>
      <c r="B24" s="3">
        <v>18</v>
      </c>
      <c r="C24" s="3">
        <v>1</v>
      </c>
      <c r="D24" s="3">
        <v>1</v>
      </c>
      <c r="E24" s="11">
        <v>50</v>
      </c>
      <c r="F24" s="3">
        <v>36</v>
      </c>
      <c r="G24" s="3">
        <v>34</v>
      </c>
      <c r="H24" s="3">
        <v>96</v>
      </c>
      <c r="I24" s="3">
        <v>30</v>
      </c>
      <c r="J24" s="3">
        <v>100</v>
      </c>
      <c r="K24" s="3"/>
      <c r="L24" s="3"/>
      <c r="M24" s="3">
        <v>10</v>
      </c>
      <c r="N24" s="3">
        <v>10</v>
      </c>
      <c r="O24" s="3">
        <v>8</v>
      </c>
      <c r="P24" s="3">
        <f>IF(O24&gt;0,O24+2,O24)</f>
        <v>10</v>
      </c>
      <c r="Q24" s="17" t="s">
        <v>9</v>
      </c>
      <c r="R24" s="3">
        <f>ROUND(AVERAGE(B24/B$2, C24/C$2, D24/D$2, M24/M$2, N24/N$2, P24/P$2)*100,2)</f>
        <v>98.33</v>
      </c>
      <c r="S24" s="3">
        <f>ROUND(AVERAGE(B24/B$2, C24/C$2, D24/D$2, E24/E$2, M24/M$2, N24/N$2, P24/P$2)*100,2)</f>
        <v>98.57</v>
      </c>
      <c r="T24" s="18">
        <v>88</v>
      </c>
      <c r="U24" s="17">
        <f>T24+5</f>
        <v>93</v>
      </c>
      <c r="V24" s="3"/>
      <c r="W24" s="3"/>
      <c r="X24" s="3">
        <f>MAX(R24,S24)</f>
        <v>98.57</v>
      </c>
      <c r="Y24" s="3">
        <f>ROUND(((F24/F$2*F$3)+(G24/G$2*G$3)+(H24/H$2*H$3)+(I24/I$2*I$3)+(J24/J$2*J$3))/(F$3+G$3+H$3+I$3+J$3)*100,2)</f>
        <v>103.02</v>
      </c>
      <c r="Z24" s="3">
        <f>ROUND(((U24*U$3)+(X24*X$3)+(Y24*Y$3))/(U$3+X$3+Y$3),2)</f>
        <v>98.28</v>
      </c>
    </row>
    <row r="25" spans="1:26" x14ac:dyDescent="0.15">
      <c r="A25" s="13">
        <v>22</v>
      </c>
      <c r="B25" s="3">
        <v>18</v>
      </c>
      <c r="C25" s="3">
        <v>1</v>
      </c>
      <c r="D25" s="3">
        <v>1</v>
      </c>
      <c r="E25" s="11">
        <v>30.5</v>
      </c>
      <c r="F25" s="3">
        <v>36</v>
      </c>
      <c r="G25" s="3">
        <v>30</v>
      </c>
      <c r="H25" s="3">
        <v>97</v>
      </c>
      <c r="I25" s="3">
        <v>29</v>
      </c>
      <c r="J25" s="3">
        <v>95</v>
      </c>
      <c r="K25" s="3"/>
      <c r="L25" s="3"/>
      <c r="M25" s="3">
        <v>10</v>
      </c>
      <c r="N25" s="3">
        <v>8</v>
      </c>
      <c r="O25" s="3">
        <v>4</v>
      </c>
      <c r="P25" s="3">
        <f>IF(O25&gt;0,O25+2,O25)</f>
        <v>6</v>
      </c>
      <c r="Q25" s="3">
        <v>8</v>
      </c>
      <c r="R25" s="3">
        <f>ROUND(AVERAGE(B25/B$2, C25/C$2, D25/D$2, M25/M$2, N25/N$2, P25/P$2, Q25/Q$2)*100,2)</f>
        <v>87.14</v>
      </c>
      <c r="S25" s="3">
        <f>ROUND(AVERAGE(B25/B$2, C25/C$2, D25/D$2, E25/E$2, M25/M$2, N25/N$2, P25/P$2, Q25/Q$2)*100,2)</f>
        <v>83.88</v>
      </c>
      <c r="T25" s="17">
        <v>88</v>
      </c>
      <c r="U25" s="17">
        <f>T25+5</f>
        <v>93</v>
      </c>
      <c r="V25" s="3"/>
      <c r="W25" s="3"/>
      <c r="X25" s="3">
        <f>MAX(R25,S25)</f>
        <v>87.14</v>
      </c>
      <c r="Y25" s="3">
        <f>ROUND(((F25/F$2*F$3)+(G25/G$2*G$3)+(H25/H$2*H$3)+(I25/I$2*I$3)+(J25/J$2*J$3))/(F$3+G$3+H$3+I$3+J$3)*100,2)</f>
        <v>97.49</v>
      </c>
      <c r="Z25" s="3">
        <f>ROUND(((U25*U$3)+(X25*X$3)+(Y25*Y$3))/(U$3+X$3+Y$3),2)</f>
        <v>93.5</v>
      </c>
    </row>
    <row r="26" spans="1:26" x14ac:dyDescent="0.15">
      <c r="A26" s="13">
        <v>23</v>
      </c>
      <c r="B26" s="3">
        <v>18</v>
      </c>
      <c r="C26" s="3">
        <v>1</v>
      </c>
      <c r="D26" s="3">
        <v>1</v>
      </c>
      <c r="E26" s="11">
        <v>49</v>
      </c>
      <c r="F26" s="3">
        <v>33</v>
      </c>
      <c r="G26" s="3">
        <v>24.5</v>
      </c>
      <c r="H26" s="3">
        <v>84</v>
      </c>
      <c r="I26" s="3">
        <v>30</v>
      </c>
      <c r="J26" s="3">
        <v>100</v>
      </c>
      <c r="K26" s="3"/>
      <c r="L26" s="3"/>
      <c r="M26" s="3">
        <v>10</v>
      </c>
      <c r="N26" s="3">
        <v>6</v>
      </c>
      <c r="O26" s="3">
        <v>8</v>
      </c>
      <c r="P26" s="3">
        <f>IF(O26&gt;0,O26+2,O26)</f>
        <v>10</v>
      </c>
      <c r="Q26" s="3">
        <v>8</v>
      </c>
      <c r="R26" s="3">
        <f>ROUND(AVERAGE(B26/B$2, C26/C$2, D26/D$2, M26/M$2, N26/N$2, P26/P$2, Q26/Q$2)*100,2)</f>
        <v>90</v>
      </c>
      <c r="S26" s="3">
        <f>ROUND(AVERAGE(B26/B$2, C26/C$2, D26/D$2, E26/E$2, M26/M$2, N26/N$2, P26/P$2, Q26/Q$2)*100,2)</f>
        <v>91</v>
      </c>
      <c r="T26" s="17">
        <v>89</v>
      </c>
      <c r="U26" s="17">
        <f>T26+5</f>
        <v>94</v>
      </c>
      <c r="V26" s="3"/>
      <c r="W26" s="3"/>
      <c r="X26" s="3">
        <f>MAX(R26,S26)</f>
        <v>91</v>
      </c>
      <c r="Y26" s="3">
        <f>ROUND(((F26/F$2*F$3)+(G26/G$2*G$3)+(H26/H$2*H$3)+(I26/I$2*I$3)+(J26/J$2*J$3))/(F$3+G$3+H$3+I$3+J$3)*100,2)</f>
        <v>91.87</v>
      </c>
      <c r="Z26" s="3">
        <f>ROUND(((U26*U$3)+(X26*X$3)+(Y26*Y$3))/(U$3+X$3+Y$3),2)</f>
        <v>92.47</v>
      </c>
    </row>
    <row r="27" spans="1:26" x14ac:dyDescent="0.15">
      <c r="A27" s="13">
        <v>24</v>
      </c>
      <c r="B27" s="3">
        <v>16</v>
      </c>
      <c r="C27" s="3">
        <v>1</v>
      </c>
      <c r="D27" s="3">
        <v>1</v>
      </c>
      <c r="E27" s="11">
        <v>50</v>
      </c>
      <c r="F27" s="3">
        <v>33</v>
      </c>
      <c r="G27" s="3">
        <v>24.5</v>
      </c>
      <c r="H27" s="3">
        <v>84</v>
      </c>
      <c r="I27" s="3">
        <v>30</v>
      </c>
      <c r="J27" s="3">
        <v>100</v>
      </c>
      <c r="K27" s="3"/>
      <c r="L27" s="3"/>
      <c r="M27" s="3">
        <v>6</v>
      </c>
      <c r="N27" s="3">
        <v>6</v>
      </c>
      <c r="O27" s="3">
        <v>8</v>
      </c>
      <c r="P27" s="3">
        <f>IF(O27&gt;0,O27+2,O27)</f>
        <v>10</v>
      </c>
      <c r="Q27" s="3">
        <v>10</v>
      </c>
      <c r="R27" s="3">
        <f>ROUND(AVERAGE(B27/B$2, C27/C$2, D27/D$2, M27/M$2, N27/N$2, P27/P$2, Q27/Q$2)*100,2)</f>
        <v>85.71</v>
      </c>
      <c r="S27" s="3">
        <f>ROUND(AVERAGE(B27/B$2, C27/C$2, D27/D$2, E27/E$2, M27/M$2, N27/N$2, P27/P$2, Q27/Q$2)*100,2)</f>
        <v>87.5</v>
      </c>
      <c r="T27" s="17">
        <v>73</v>
      </c>
      <c r="U27" s="17">
        <f>T27+5</f>
        <v>78</v>
      </c>
      <c r="V27" s="3"/>
      <c r="W27" s="3"/>
      <c r="X27" s="3">
        <f>MAX(R27,S27)</f>
        <v>87.5</v>
      </c>
      <c r="Y27" s="3">
        <f>ROUND(((F27/F$2*F$3)+(G27/G$2*G$3)+(H27/H$2*H$3)+(I27/I$2*I$3)+(J27/J$2*J$3))/(F$3+G$3+H$3+I$3+J$3)*100,2)</f>
        <v>91.87</v>
      </c>
      <c r="Z27" s="3">
        <f>ROUND(((U27*U$3)+(X27*X$3)+(Y27*Y$3))/(U$3+X$3+Y$3),2)</f>
        <v>85.72</v>
      </c>
    </row>
    <row r="28" spans="1:26" x14ac:dyDescent="0.15">
      <c r="A28" s="13">
        <v>25</v>
      </c>
      <c r="B28" s="3">
        <v>20</v>
      </c>
      <c r="C28" s="3">
        <v>1</v>
      </c>
      <c r="D28" s="3">
        <v>0</v>
      </c>
      <c r="E28" s="11">
        <v>34</v>
      </c>
      <c r="F28" s="3">
        <v>35</v>
      </c>
      <c r="G28" s="3">
        <v>26</v>
      </c>
      <c r="H28" s="3">
        <v>70</v>
      </c>
      <c r="I28" s="3">
        <v>30</v>
      </c>
      <c r="J28" s="3">
        <v>100</v>
      </c>
      <c r="K28" s="3"/>
      <c r="L28" s="3"/>
      <c r="M28" s="3">
        <v>10</v>
      </c>
      <c r="N28" s="3">
        <v>0</v>
      </c>
      <c r="O28" s="3">
        <v>6</v>
      </c>
      <c r="P28" s="3">
        <f>IF(O28&gt;0,O28+2,O28)</f>
        <v>8</v>
      </c>
      <c r="Q28" s="3">
        <v>10</v>
      </c>
      <c r="R28" s="3">
        <f>ROUND(AVERAGE(B28/B$2, C28/C$2, D28/D$2, M28/M$2, N28/N$2, P28/P$2, Q28/Q$2)*100,2)</f>
        <v>68.569999999999993</v>
      </c>
      <c r="S28" s="3">
        <f>ROUND(AVERAGE(B28/B$2, C28/C$2, D28/D$2, E28/E$2, M28/M$2, N28/N$2, P28/P$2, Q28/Q$2)*100,2)</f>
        <v>68.5</v>
      </c>
      <c r="T28" s="17">
        <v>73</v>
      </c>
      <c r="U28" s="17">
        <f>T28+5</f>
        <v>78</v>
      </c>
      <c r="V28" s="3"/>
      <c r="W28" s="3"/>
      <c r="X28" s="3">
        <f>MAX(R28,S28)</f>
        <v>68.569999999999993</v>
      </c>
      <c r="Y28" s="3">
        <f>ROUND(((F28/F$2*F$3)+(G28/G$2*G$3)+(H28/H$2*H$3)+(I28/I$2*I$3)+(J28/J$2*J$3))/(F$3+G$3+H$3+I$3+J$3)*100,2)</f>
        <v>92.07</v>
      </c>
      <c r="Z28" s="3">
        <f>ROUND(((U28*U$3)+(X28*X$3)+(Y28*Y$3))/(U$3+X$3+Y$3),2)</f>
        <v>81.56</v>
      </c>
    </row>
    <row r="29" spans="1:26" x14ac:dyDescent="0.15">
      <c r="A29" s="13">
        <v>26</v>
      </c>
      <c r="B29" s="3">
        <v>20</v>
      </c>
      <c r="C29" s="3">
        <v>1</v>
      </c>
      <c r="D29" s="3">
        <v>1</v>
      </c>
      <c r="E29" s="11" t="s">
        <v>9</v>
      </c>
      <c r="F29" s="3">
        <v>36</v>
      </c>
      <c r="G29" s="3">
        <v>30</v>
      </c>
      <c r="H29" s="3">
        <v>97</v>
      </c>
      <c r="I29" s="3">
        <v>29</v>
      </c>
      <c r="J29" s="3">
        <v>95</v>
      </c>
      <c r="K29" s="3"/>
      <c r="L29" s="3"/>
      <c r="M29" s="3">
        <v>10</v>
      </c>
      <c r="N29" s="3">
        <v>10</v>
      </c>
      <c r="O29" s="3">
        <v>7</v>
      </c>
      <c r="P29" s="3">
        <f>IF(O29&gt;0,O29+2,O29)</f>
        <v>9</v>
      </c>
      <c r="Q29" s="3">
        <v>6</v>
      </c>
      <c r="R29" s="3">
        <f>ROUND(AVERAGE(B29/B$2, C29/C$2, D29/D$2, M29/M$2, N29/N$2, P29/P$2, Q29/Q$2)*100,2)</f>
        <v>92.86</v>
      </c>
      <c r="S29" s="3">
        <f>ROUND(AVERAGE(B29/B$2, C29/C$2, D29/D$2, M29/M$2, N29/N$2, P29/P$2, Q29/Q$2)*100,2)</f>
        <v>92.86</v>
      </c>
      <c r="T29" s="17">
        <v>73.5</v>
      </c>
      <c r="U29" s="17">
        <f>T29+5</f>
        <v>78.5</v>
      </c>
      <c r="V29" s="3"/>
      <c r="W29" s="3"/>
      <c r="X29" s="3">
        <f>MAX(R29,S29)</f>
        <v>92.86</v>
      </c>
      <c r="Y29" s="3">
        <f>ROUND(((F29/F$2*F$3)+(G29/G$2*G$3)+(H29/H$2*H$3)+(I29/I$2*I$3)+(J29/J$2*J$3))/(F$3+G$3+H$3+I$3+J$3)*100,2)</f>
        <v>97.49</v>
      </c>
      <c r="Z29" s="3">
        <f>ROUND(((U29*U$3)+(X29*X$3)+(Y29*Y$3))/(U$3+X$3+Y$3),2)</f>
        <v>89.37</v>
      </c>
    </row>
    <row r="30" spans="1:26" x14ac:dyDescent="0.15">
      <c r="A30" s="13">
        <v>27</v>
      </c>
      <c r="B30" s="3">
        <v>19.5</v>
      </c>
      <c r="C30" s="3">
        <v>1</v>
      </c>
      <c r="D30" s="3">
        <v>1</v>
      </c>
      <c r="E30" s="11">
        <v>43</v>
      </c>
      <c r="F30" s="3">
        <v>36</v>
      </c>
      <c r="G30" s="3">
        <v>29</v>
      </c>
      <c r="H30" s="3">
        <v>88</v>
      </c>
      <c r="I30" s="3">
        <v>30</v>
      </c>
      <c r="J30" s="3">
        <v>100</v>
      </c>
      <c r="K30" s="3"/>
      <c r="L30" s="3"/>
      <c r="M30" s="3">
        <v>9</v>
      </c>
      <c r="N30" s="3">
        <v>8</v>
      </c>
      <c r="O30" s="3">
        <v>4</v>
      </c>
      <c r="P30" s="3">
        <f>IF(O30&gt;0,O30+2,O30)</f>
        <v>6</v>
      </c>
      <c r="Q30" s="3">
        <v>8</v>
      </c>
      <c r="R30" s="3">
        <f>ROUND(AVERAGE(B30/B$2, C30/C$2, D30/D$2, M30/M$2, N30/N$2, P30/P$2, Q30/Q$2)*100,2)</f>
        <v>86.79</v>
      </c>
      <c r="S30" s="3">
        <f>ROUND(AVERAGE(B30/B$2, C30/C$2, D30/D$2, E30/E$2, M30/M$2, N30/N$2, P30/P$2, Q30/Q$2)*100,2)</f>
        <v>86.69</v>
      </c>
      <c r="T30" s="17">
        <v>76</v>
      </c>
      <c r="U30" s="17">
        <f>T30+5</f>
        <v>81</v>
      </c>
      <c r="V30" s="3"/>
      <c r="W30" s="3"/>
      <c r="X30" s="3">
        <f>MAX(R30,S30)</f>
        <v>86.79</v>
      </c>
      <c r="Y30" s="3">
        <f>ROUND(((F30/F$2*F$3)+(G30/G$2*G$3)+(H30/H$2*H$3)+(I30/I$2*I$3)+(J30/J$2*J$3))/(F$3+G$3+H$3+I$3+J$3)*100,2)</f>
        <v>97.51</v>
      </c>
      <c r="Z30" s="3">
        <f>ROUND(((U30*U$3)+(X30*X$3)+(Y30*Y$3))/(U$3+X$3+Y$3),2)</f>
        <v>88.95</v>
      </c>
    </row>
    <row r="31" spans="1:26" x14ac:dyDescent="0.15">
      <c r="A31" s="13">
        <v>28</v>
      </c>
      <c r="B31" s="3">
        <v>18</v>
      </c>
      <c r="C31" s="3">
        <v>1</v>
      </c>
      <c r="D31" s="3">
        <v>1</v>
      </c>
      <c r="E31" s="11">
        <v>30</v>
      </c>
      <c r="F31" s="3">
        <v>33</v>
      </c>
      <c r="G31" s="3">
        <v>25</v>
      </c>
      <c r="H31" s="3">
        <v>90</v>
      </c>
      <c r="I31" s="3">
        <v>30</v>
      </c>
      <c r="J31" s="3">
        <v>100</v>
      </c>
      <c r="K31" s="3"/>
      <c r="L31" s="3"/>
      <c r="M31" s="3">
        <v>8</v>
      </c>
      <c r="N31" s="3">
        <v>8</v>
      </c>
      <c r="O31" s="3">
        <v>6</v>
      </c>
      <c r="P31" s="3">
        <f>IF(O31&gt;0,O31+2,O31)</f>
        <v>8</v>
      </c>
      <c r="Q31" s="3">
        <v>8</v>
      </c>
      <c r="R31" s="3">
        <f>ROUND(AVERAGE(B31/B$2, C31/C$2, D31/D$2, M31/M$2, N31/N$2, P31/P$2, Q31/Q$2)*100,2)</f>
        <v>87.14</v>
      </c>
      <c r="S31" s="3">
        <f>ROUND(AVERAGE(B31/B$2, C31/C$2, D31/D$2, E31/E$2, M31/M$2, N31/N$2, P31/P$2, Q31/Q$2)*100,2)</f>
        <v>83.75</v>
      </c>
      <c r="T31" s="17">
        <v>78</v>
      </c>
      <c r="U31" s="17">
        <f>T31+5</f>
        <v>83</v>
      </c>
      <c r="V31" s="3"/>
      <c r="W31" s="3"/>
      <c r="X31" s="3">
        <f>MAX(R31,S31)</f>
        <v>87.14</v>
      </c>
      <c r="Y31" s="3">
        <f>ROUND(((F31/F$2*F$3)+(G31/G$2*G$3)+(H31/H$2*H$3)+(I31/I$2*I$3)+(J31/J$2*J$3))/(F$3+G$3+H$3+I$3+J$3)*100,2)</f>
        <v>93.11</v>
      </c>
      <c r="Z31" s="3">
        <f>ROUND(((U31*U$3)+(X31*X$3)+(Y31*Y$3))/(U$3+X$3+Y$3),2)</f>
        <v>88</v>
      </c>
    </row>
    <row r="32" spans="1:26" x14ac:dyDescent="0.15">
      <c r="A32" s="13">
        <v>29</v>
      </c>
      <c r="B32" s="3">
        <v>16</v>
      </c>
      <c r="C32" s="3">
        <v>1</v>
      </c>
      <c r="D32" s="3">
        <v>1</v>
      </c>
      <c r="E32" s="11">
        <v>50</v>
      </c>
      <c r="F32" s="3">
        <v>32</v>
      </c>
      <c r="G32" s="3">
        <v>23</v>
      </c>
      <c r="H32" s="3">
        <v>80</v>
      </c>
      <c r="I32" s="3">
        <v>30</v>
      </c>
      <c r="J32" s="3">
        <v>100</v>
      </c>
      <c r="K32" s="3"/>
      <c r="L32" s="3"/>
      <c r="M32" s="3">
        <v>10</v>
      </c>
      <c r="N32" s="3">
        <v>6</v>
      </c>
      <c r="O32" s="3">
        <v>3</v>
      </c>
      <c r="P32" s="3">
        <f>IF(O32&gt;0,O32+2,O32)</f>
        <v>5</v>
      </c>
      <c r="Q32" s="3">
        <v>6</v>
      </c>
      <c r="R32" s="3">
        <f>ROUND(AVERAGE(B32/B$2, C32/C$2, D32/D$2, M32/M$2, N32/N$2, P32/P$2, Q32/Q$2)*100,2)</f>
        <v>78.569999999999993</v>
      </c>
      <c r="S32" s="3">
        <f>ROUND(AVERAGE(B32/B$2, C32/C$2, D32/D$2, E32/E$2, M32/M$2, N32/N$2, P32/P$2, Q32/Q$2)*100,2)</f>
        <v>81.25</v>
      </c>
      <c r="T32" s="17">
        <v>78</v>
      </c>
      <c r="U32" s="17">
        <f>T32+5</f>
        <v>83</v>
      </c>
      <c r="V32" s="3"/>
      <c r="W32" s="3"/>
      <c r="X32" s="3">
        <f>MAX(R32,S32)</f>
        <v>81.25</v>
      </c>
      <c r="Y32" s="3">
        <f>ROUND(((F32/F$2*F$3)+(G32/G$2*G$3)+(H32/H$2*H$3)+(I32/I$2*I$3)+(J32/J$2*J$3))/(F$3+G$3+H$3+I$3+J$3)*100,2)</f>
        <v>89.63</v>
      </c>
      <c r="Z32" s="3">
        <f>ROUND(((U32*U$3)+(X32*X$3)+(Y32*Y$3))/(U$3+X$3+Y$3),2)</f>
        <v>85.28</v>
      </c>
    </row>
    <row r="33" spans="1:26" x14ac:dyDescent="0.15">
      <c r="A33" s="13">
        <v>30</v>
      </c>
      <c r="B33" s="3">
        <v>18.5</v>
      </c>
      <c r="C33" s="3">
        <v>1</v>
      </c>
      <c r="D33" s="3">
        <v>1</v>
      </c>
      <c r="E33" s="11">
        <v>50</v>
      </c>
      <c r="F33" s="3">
        <v>32</v>
      </c>
      <c r="G33" s="3">
        <v>23</v>
      </c>
      <c r="H33" s="3">
        <v>80</v>
      </c>
      <c r="I33" s="3">
        <v>30</v>
      </c>
      <c r="J33" s="3">
        <v>100</v>
      </c>
      <c r="K33" s="3"/>
      <c r="L33" s="3"/>
      <c r="M33" s="3">
        <v>8</v>
      </c>
      <c r="N33" s="3">
        <v>10</v>
      </c>
      <c r="O33" s="3">
        <v>8</v>
      </c>
      <c r="P33" s="3">
        <f>IF(O33&gt;0,O33+2,O33)</f>
        <v>10</v>
      </c>
      <c r="Q33" s="3">
        <v>8</v>
      </c>
      <c r="R33" s="3">
        <f>ROUND(AVERAGE(B33/B$2, C33/C$2, D33/D$2, M33/M$2, N33/N$2, P33/P$2, Q33/Q$2)*100,2)</f>
        <v>93.21</v>
      </c>
      <c r="S33" s="3">
        <f>ROUND(AVERAGE(B33/B$2, C33/C$2, D33/D$2, E33/E$2, M33/M$2, N33/N$2, P33/P$2, Q33/Q$2)*100,2)</f>
        <v>94.06</v>
      </c>
      <c r="T33" s="17">
        <v>85.5</v>
      </c>
      <c r="U33" s="17">
        <f>T33+5</f>
        <v>90.5</v>
      </c>
      <c r="V33" s="3"/>
      <c r="W33" s="3"/>
      <c r="X33" s="3">
        <f>MAX(R33,S33)</f>
        <v>94.06</v>
      </c>
      <c r="Y33" s="3">
        <f>ROUND(((F33/F$2*F$3)+(G33/G$2*G$3)+(H33/H$2*H$3)+(I33/I$2*I$3)+(J33/J$2*J$3))/(F$3+G$3+H$3+I$3+J$3)*100,2)</f>
        <v>89.63</v>
      </c>
      <c r="Z33" s="3">
        <f>ROUND(((U33*U$3)+(X33*X$3)+(Y33*Y$3))/(U$3+X$3+Y$3),2)</f>
        <v>90.95</v>
      </c>
    </row>
    <row r="34" spans="1:26" x14ac:dyDescent="0.15">
      <c r="A34" s="13">
        <v>31</v>
      </c>
      <c r="B34" s="3">
        <v>17</v>
      </c>
      <c r="C34" s="3">
        <v>1</v>
      </c>
      <c r="D34" s="3">
        <v>1</v>
      </c>
      <c r="E34" s="11">
        <v>37</v>
      </c>
      <c r="F34" s="3">
        <v>35</v>
      </c>
      <c r="G34" s="3">
        <v>26</v>
      </c>
      <c r="H34" s="3">
        <v>70</v>
      </c>
      <c r="I34" s="3">
        <v>30</v>
      </c>
      <c r="J34" s="3">
        <v>100</v>
      </c>
      <c r="K34" s="3"/>
      <c r="L34" s="3"/>
      <c r="M34" s="3">
        <v>10</v>
      </c>
      <c r="N34" s="3">
        <v>0</v>
      </c>
      <c r="O34" s="3">
        <v>7</v>
      </c>
      <c r="P34" s="3">
        <f>IF(O34&gt;0,O34+2,O34)</f>
        <v>9</v>
      </c>
      <c r="Q34" s="3">
        <v>0</v>
      </c>
      <c r="R34" s="3">
        <f>ROUND(AVERAGE(B34/B$2, C34/C$2, D34/D$2, M34/M$2, N34/N$2, P34/P$2, Q34/Q$2)*100,2)</f>
        <v>67.86</v>
      </c>
      <c r="S34" s="3">
        <f>ROUND(AVERAGE(B34/B$2, C34/C$2, D34/D$2, E34/E$2, M34/M$2, N34/N$2, P34/P$2, Q34/Q$2)*100,2)</f>
        <v>68.63</v>
      </c>
      <c r="T34" s="17">
        <v>79.5</v>
      </c>
      <c r="U34" s="17">
        <f>T34+5</f>
        <v>84.5</v>
      </c>
      <c r="V34" s="3"/>
      <c r="W34" s="3"/>
      <c r="X34" s="3">
        <f>MAX(R34,S34)</f>
        <v>68.63</v>
      </c>
      <c r="Y34" s="3">
        <f>ROUND(((F34/F$2*F$3)+(G34/G$2*G$3)+(H34/H$2*H$3)+(I34/I$2*I$3)+(J34/J$2*J$3))/(F$3+G$3+H$3+I$3+J$3)*100,2)</f>
        <v>92.07</v>
      </c>
      <c r="Z34" s="3">
        <f>ROUND(((U34*U$3)+(X34*X$3)+(Y34*Y$3))/(U$3+X$3+Y$3),2)</f>
        <v>84</v>
      </c>
    </row>
    <row r="35" spans="1:26" x14ac:dyDescent="0.15">
      <c r="A35" s="13">
        <v>32</v>
      </c>
      <c r="B35" s="3">
        <v>19</v>
      </c>
      <c r="C35" s="3">
        <v>0</v>
      </c>
      <c r="D35" s="3">
        <v>0</v>
      </c>
      <c r="E35" s="11">
        <v>0</v>
      </c>
      <c r="F35" s="3">
        <v>22</v>
      </c>
      <c r="G35" s="3">
        <v>25</v>
      </c>
      <c r="H35" s="3">
        <v>89.6</v>
      </c>
      <c r="I35" s="3">
        <v>30</v>
      </c>
      <c r="J35" s="3">
        <v>95</v>
      </c>
      <c r="K35" s="3"/>
      <c r="L35" s="3"/>
      <c r="M35" s="3">
        <v>10</v>
      </c>
      <c r="N35" s="3">
        <v>0</v>
      </c>
      <c r="O35" s="3">
        <v>0</v>
      </c>
      <c r="P35" s="3">
        <f>IF(O35&gt;0,O35+2,O35)</f>
        <v>0</v>
      </c>
      <c r="Q35" s="3">
        <v>0</v>
      </c>
      <c r="R35" s="3">
        <f>ROUND(AVERAGE(B35/B$2, C35/C$2, D35/D$2, M35/M$2, N35/N$2, P35/P$2, Q35/Q$2)*100,2)</f>
        <v>27.86</v>
      </c>
      <c r="S35" s="3">
        <f>ROUND(AVERAGE(B35/B$2, C35/C$2, D35/D$2, E35/E$2, M35/M$2, N35/N$2, P35/P$2, Q35/Q$2)*100,2)</f>
        <v>24.38</v>
      </c>
      <c r="T35" s="17">
        <v>62</v>
      </c>
      <c r="U35" s="17">
        <f>T35+5</f>
        <v>67</v>
      </c>
      <c r="V35" s="3"/>
      <c r="W35" s="3"/>
      <c r="X35" s="3">
        <f>MAX(R35,S35)</f>
        <v>27.86</v>
      </c>
      <c r="Y35" s="3">
        <f>ROUND(((F35/F$2*F$3)+(G35/G$2*G$3)+(H35/H$2*H$3)+(I35/I$2*I$3)+(J35/J$2*J$3))/(F$3+G$3+H$3+I$3+J$3)*100,2)</f>
        <v>87.32</v>
      </c>
      <c r="Z35" s="3">
        <f>ROUND(((U35*U$3)+(X35*X$3)+(Y35*Y$3))/(U$3+X$3+Y$3),2)</f>
        <v>66.430000000000007</v>
      </c>
    </row>
    <row r="36" spans="1:26" x14ac:dyDescent="0.15">
      <c r="A36" s="13">
        <v>33</v>
      </c>
      <c r="B36" s="3">
        <v>19</v>
      </c>
      <c r="C36" s="3">
        <v>1</v>
      </c>
      <c r="D36" s="3">
        <v>1</v>
      </c>
      <c r="E36" s="11">
        <v>32</v>
      </c>
      <c r="F36" s="3">
        <v>28</v>
      </c>
      <c r="G36" s="3">
        <v>20.5</v>
      </c>
      <c r="H36" s="3">
        <v>100</v>
      </c>
      <c r="I36" s="3">
        <v>30</v>
      </c>
      <c r="J36" s="3">
        <v>95</v>
      </c>
      <c r="K36" s="3"/>
      <c r="L36" s="3"/>
      <c r="M36" s="3">
        <v>10</v>
      </c>
      <c r="N36" s="3">
        <v>8</v>
      </c>
      <c r="O36" s="3">
        <v>0</v>
      </c>
      <c r="P36" s="3">
        <f>IF(O36&gt;0,O36+2,O36)</f>
        <v>0</v>
      </c>
      <c r="Q36" s="3">
        <v>6</v>
      </c>
      <c r="R36" s="3">
        <f>ROUND(AVERAGE(B36/B$2, C36/C$2, D36/D$2, M36/M$2, N36/N$2, P36/P$2, Q36/Q$2)*100,2)</f>
        <v>76.430000000000007</v>
      </c>
      <c r="S36" s="3">
        <f>ROUND(AVERAGE(B36/B$2, C36/C$2, D36/D$2, E36/E$2, M36/M$2, N36/N$2, P36/P$2, Q36/Q$2)*100,2)</f>
        <v>74.88</v>
      </c>
      <c r="T36" s="17">
        <v>62.5</v>
      </c>
      <c r="U36" s="17">
        <f>T36+5</f>
        <v>67.5</v>
      </c>
      <c r="V36" s="3"/>
      <c r="W36" s="3"/>
      <c r="X36" s="3">
        <f>MAX(R36,S36)</f>
        <v>76.430000000000007</v>
      </c>
      <c r="Y36" s="3">
        <f>ROUND(((F36/F$2*F$3)+(G36/G$2*G$3)+(H36/H$2*H$3)+(I36/I$2*I$3)+(J36/J$2*J$3))/(F$3+G$3+H$3+I$3+J$3)*100,2)</f>
        <v>86.93</v>
      </c>
      <c r="Z36" s="3">
        <f>ROUND(((U36*U$3)+(X36*X$3)+(Y36*Y$3))/(U$3+X$3+Y$3),2)</f>
        <v>77.33</v>
      </c>
    </row>
    <row r="37" spans="1:26" x14ac:dyDescent="0.15">
      <c r="A37" s="13">
        <v>34</v>
      </c>
      <c r="B37" s="3">
        <v>14</v>
      </c>
      <c r="C37" s="3">
        <v>1</v>
      </c>
      <c r="D37" s="3">
        <v>1</v>
      </c>
      <c r="E37" s="11">
        <v>50</v>
      </c>
      <c r="F37" s="3">
        <v>36</v>
      </c>
      <c r="G37" s="3">
        <v>30</v>
      </c>
      <c r="H37" s="3">
        <v>97</v>
      </c>
      <c r="I37" s="3">
        <v>29</v>
      </c>
      <c r="J37" s="3">
        <v>95</v>
      </c>
      <c r="K37" s="3"/>
      <c r="L37" s="3"/>
      <c r="M37" s="3">
        <v>10</v>
      </c>
      <c r="N37" s="3">
        <v>8</v>
      </c>
      <c r="O37" s="3">
        <v>6</v>
      </c>
      <c r="P37" s="3">
        <f>IF(O37&gt;0,O37+2,O37)</f>
        <v>8</v>
      </c>
      <c r="Q37" s="3">
        <v>6</v>
      </c>
      <c r="R37" s="3">
        <f>ROUND(AVERAGE(B37/B$2, C37/C$2, D37/D$2, M37/M$2, N37/N$2, P37/P$2, Q37/Q$2)*100,2)</f>
        <v>84.29</v>
      </c>
      <c r="S37" s="3">
        <f>ROUND(AVERAGE(B37/B$2, C37/C$2, D37/D$2, E37/E$2, M37/M$2, N37/N$2, P37/P$2, Q37/Q$2)*100,2)</f>
        <v>86.25</v>
      </c>
      <c r="T37" s="17">
        <v>64</v>
      </c>
      <c r="U37" s="17">
        <f>T37+5</f>
        <v>69</v>
      </c>
      <c r="V37" s="3"/>
      <c r="W37" s="3"/>
      <c r="X37" s="3">
        <f>MAX(R37,S37)</f>
        <v>86.25</v>
      </c>
      <c r="Y37" s="3">
        <f>ROUND(((F37/F$2*F$3)+(G37/G$2*G$3)+(H37/H$2*H$3)+(I37/I$2*I$3)+(J37/J$2*J$3))/(F$3+G$3+H$3+I$3+J$3)*100,2)</f>
        <v>97.49</v>
      </c>
      <c r="Z37" s="3">
        <f>ROUND(((U37*U$3)+(X37*X$3)+(Y37*Y$3))/(U$3+X$3+Y$3),2)</f>
        <v>84.34</v>
      </c>
    </row>
    <row r="38" spans="1:26" x14ac:dyDescent="0.15">
      <c r="A38" s="13">
        <v>35</v>
      </c>
      <c r="B38" s="3">
        <v>18.5</v>
      </c>
      <c r="C38" s="3">
        <v>1</v>
      </c>
      <c r="D38" s="3">
        <v>1</v>
      </c>
      <c r="E38" s="11">
        <v>26.5</v>
      </c>
      <c r="F38" s="3">
        <v>28</v>
      </c>
      <c r="G38" s="3">
        <v>20.5</v>
      </c>
      <c r="H38" s="3">
        <v>100</v>
      </c>
      <c r="I38" s="3">
        <v>30</v>
      </c>
      <c r="J38" s="3">
        <v>95</v>
      </c>
      <c r="K38" s="3"/>
      <c r="L38" s="3"/>
      <c r="M38" s="3">
        <v>10</v>
      </c>
      <c r="N38" s="3">
        <v>8</v>
      </c>
      <c r="O38" s="3">
        <v>8</v>
      </c>
      <c r="P38" s="3">
        <f>IF(O38&gt;0,O38+2,O38)</f>
        <v>10</v>
      </c>
      <c r="Q38" s="3">
        <v>8</v>
      </c>
      <c r="R38" s="3">
        <f>ROUND(AVERAGE(B38/B$2, C38/C$2, D38/D$2, M38/M$2, N38/N$2, P38/P$2, Q38/Q$2)*100,2)</f>
        <v>93.21</v>
      </c>
      <c r="S38" s="3">
        <f>ROUND(AVERAGE(B38/B$2, C38/C$2, D38/D$2, E38/E$2, M38/M$2, N38/N$2, P38/P$2, Q38/Q$2)*100,2)</f>
        <v>88.19</v>
      </c>
      <c r="T38" s="17">
        <v>67</v>
      </c>
      <c r="U38" s="17">
        <f>T38+5</f>
        <v>72</v>
      </c>
      <c r="V38" s="3"/>
      <c r="W38" s="3"/>
      <c r="X38" s="3">
        <f>MAX(R38,S38)</f>
        <v>93.21</v>
      </c>
      <c r="Y38" s="3">
        <f>ROUND(((F38/F$2*F$3)+(G38/G$2*G$3)+(H38/H$2*H$3)+(I38/I$2*I$3)+(J38/J$2*J$3))/(F$3+G$3+H$3+I$3+J$3)*100,2)</f>
        <v>86.93</v>
      </c>
      <c r="Z38" s="3">
        <f>ROUND(((U38*U$3)+(X38*X$3)+(Y38*Y$3))/(U$3+X$3+Y$3),2)</f>
        <v>82.77</v>
      </c>
    </row>
    <row r="39" spans="1:26" x14ac:dyDescent="0.15">
      <c r="A39" s="13">
        <v>36</v>
      </c>
      <c r="B39" s="3">
        <v>19.5</v>
      </c>
      <c r="C39" s="3">
        <v>1</v>
      </c>
      <c r="D39" s="3">
        <v>1</v>
      </c>
      <c r="E39" s="11">
        <v>37</v>
      </c>
      <c r="F39" s="3">
        <v>36</v>
      </c>
      <c r="G39" s="3">
        <v>29</v>
      </c>
      <c r="H39" s="3">
        <v>88</v>
      </c>
      <c r="I39" s="3">
        <v>30</v>
      </c>
      <c r="J39" s="3">
        <v>100</v>
      </c>
      <c r="K39" s="3"/>
      <c r="L39" s="3"/>
      <c r="M39" s="3">
        <v>4</v>
      </c>
      <c r="N39" s="3">
        <v>4</v>
      </c>
      <c r="O39" s="3">
        <v>6</v>
      </c>
      <c r="P39" s="3">
        <f>IF(O39&gt;0,O39+2,O39)</f>
        <v>8</v>
      </c>
      <c r="Q39" s="3">
        <v>4</v>
      </c>
      <c r="R39" s="3">
        <f>ROUND(AVERAGE(B39/B$2, C39/C$2, D39/D$2, M39/M$2, N39/N$2, P39/P$2, Q39/Q$2)*100,2)</f>
        <v>71.069999999999993</v>
      </c>
      <c r="S39" s="3">
        <f>ROUND(AVERAGE(B39/B$2, C39/C$2, D39/D$2, E39/E$2, M39/M$2, N39/N$2, P39/P$2, Q39/Q$2)*100,2)</f>
        <v>71.44</v>
      </c>
      <c r="T39" s="17">
        <v>26.5</v>
      </c>
      <c r="U39" s="17">
        <f>T39+5</f>
        <v>31.5</v>
      </c>
      <c r="V39" s="3"/>
      <c r="W39" s="3"/>
      <c r="X39" s="3">
        <f>MAX(R39,S39)</f>
        <v>71.44</v>
      </c>
      <c r="Y39" s="3">
        <f>ROUND(((F39/F$2*F$3)+(G39/G$2*G$3)+(H39/H$2*H$3)+(I39/I$2*I$3)+(J39/J$2*J$3))/(F$3+G$3+H$3+I$3+J$3)*100,2)</f>
        <v>97.51</v>
      </c>
      <c r="Z39" s="3">
        <f>ROUND(((U39*U$3)+(X39*X$3)+(Y39*Y$3))/(U$3+X$3+Y$3),2)</f>
        <v>67.040000000000006</v>
      </c>
    </row>
    <row r="40" spans="1:26" x14ac:dyDescent="0.15">
      <c r="A40" s="13">
        <v>37</v>
      </c>
      <c r="B40" s="3">
        <v>19</v>
      </c>
      <c r="C40" s="3">
        <v>1</v>
      </c>
      <c r="D40" s="3">
        <v>1</v>
      </c>
      <c r="E40" s="11">
        <v>28.5</v>
      </c>
      <c r="F40" s="3">
        <v>22</v>
      </c>
      <c r="G40" s="3">
        <v>25</v>
      </c>
      <c r="H40" s="3">
        <v>89.6</v>
      </c>
      <c r="I40" s="3">
        <v>30</v>
      </c>
      <c r="J40" s="3">
        <v>95</v>
      </c>
      <c r="K40" s="3"/>
      <c r="L40" s="3"/>
      <c r="M40" s="3">
        <v>10</v>
      </c>
      <c r="N40" s="3">
        <v>8</v>
      </c>
      <c r="O40" s="3">
        <v>1</v>
      </c>
      <c r="P40" s="3">
        <f>IF(O40&gt;0,O40+2,O40)</f>
        <v>3</v>
      </c>
      <c r="Q40" s="3">
        <v>4</v>
      </c>
      <c r="R40" s="3">
        <f>ROUND(AVERAGE(B40/B$2, C40/C$2, D40/D$2, M40/M$2, N40/N$2, P40/P$2, Q40/Q$2)*100,2)</f>
        <v>77.86</v>
      </c>
      <c r="S40" s="3">
        <f>ROUND(AVERAGE(B40/B$2, C40/C$2, D40/D$2, E40/E$2, M40/M$2, N40/N$2, P40/P$2, Q40/Q$2)*100,2)</f>
        <v>75.25</v>
      </c>
      <c r="T40" s="17">
        <v>50.5</v>
      </c>
      <c r="U40" s="17">
        <f>T40+5</f>
        <v>55.5</v>
      </c>
      <c r="V40" s="3"/>
      <c r="W40" s="3"/>
      <c r="X40" s="3">
        <f>MAX(R40,S40)</f>
        <v>77.86</v>
      </c>
      <c r="Y40" s="3">
        <f>ROUND(((F40/F$2*F$3)+(G40/G$2*G$3)+(H40/H$2*H$3)+(I40/I$2*I$3)+(J40/J$2*J$3))/(F$3+G$3+H$3+I$3+J$3)*100,2)</f>
        <v>87.32</v>
      </c>
      <c r="Z40" s="3">
        <f>ROUND(((U40*U$3)+(X40*X$3)+(Y40*Y$3))/(U$3+X$3+Y$3),2)</f>
        <v>73.33</v>
      </c>
    </row>
    <row r="41" spans="1:26" x14ac:dyDescent="0.15">
      <c r="A41" s="13">
        <v>38</v>
      </c>
      <c r="B41" s="3">
        <v>15</v>
      </c>
      <c r="C41" s="3">
        <v>1</v>
      </c>
      <c r="D41" s="3">
        <v>1</v>
      </c>
      <c r="E41" s="11">
        <v>50</v>
      </c>
      <c r="F41" s="3">
        <v>32</v>
      </c>
      <c r="G41" s="3">
        <v>23</v>
      </c>
      <c r="H41" s="3">
        <v>80</v>
      </c>
      <c r="I41" s="3">
        <v>30</v>
      </c>
      <c r="J41" s="3">
        <v>100</v>
      </c>
      <c r="K41" s="3"/>
      <c r="L41" s="3"/>
      <c r="M41" s="3">
        <v>6</v>
      </c>
      <c r="N41" s="3">
        <v>6</v>
      </c>
      <c r="O41" s="3">
        <v>4</v>
      </c>
      <c r="P41" s="3">
        <f>IF(O41&gt;0,O41+2,O41)</f>
        <v>6</v>
      </c>
      <c r="Q41" s="3">
        <v>8</v>
      </c>
      <c r="R41" s="3">
        <f>ROUND(AVERAGE(B41/B$2, C41/C$2, D41/D$2, M41/M$2, N41/N$2, P41/P$2, Q41/Q$2)*100,2)</f>
        <v>76.430000000000007</v>
      </c>
      <c r="S41" s="3">
        <f>ROUND(AVERAGE(B41/B$2, C41/C$2, D41/D$2, E41/E$2, M41/M$2, N41/N$2, P41/P$2, Q41/Q$2)*100,2)</f>
        <v>79.38</v>
      </c>
      <c r="T41" s="17">
        <v>55</v>
      </c>
      <c r="U41" s="17">
        <f>T41+5</f>
        <v>60</v>
      </c>
      <c r="V41" s="3"/>
      <c r="W41" s="3"/>
      <c r="X41" s="3">
        <f>MAX(R41,S41)</f>
        <v>79.38</v>
      </c>
      <c r="Y41" s="3">
        <f>ROUND(((F41/F$2*F$3)+(G41/G$2*G$3)+(H41/H$2*H$3)+(I41/I$2*I$3)+(J41/J$2*J$3))/(F$3+G$3+H$3+I$3+J$3)*100,2)</f>
        <v>89.63</v>
      </c>
      <c r="Z41" s="3">
        <f>ROUND(((U41*U$3)+(X41*X$3)+(Y41*Y$3))/(U$3+X$3+Y$3),2)</f>
        <v>76.28</v>
      </c>
    </row>
    <row r="42" spans="1:26" x14ac:dyDescent="0.15">
      <c r="A42" s="13">
        <v>39</v>
      </c>
      <c r="B42" s="3">
        <v>6</v>
      </c>
      <c r="C42" s="3">
        <v>1</v>
      </c>
      <c r="D42" s="3">
        <v>1</v>
      </c>
      <c r="E42" s="11">
        <v>26</v>
      </c>
      <c r="F42" s="3">
        <v>28</v>
      </c>
      <c r="G42" s="3">
        <v>20.5</v>
      </c>
      <c r="H42" s="3">
        <v>100</v>
      </c>
      <c r="I42" s="3">
        <v>30</v>
      </c>
      <c r="J42" s="3">
        <v>95</v>
      </c>
      <c r="K42" s="3"/>
      <c r="L42" s="3"/>
      <c r="M42" s="3">
        <v>10</v>
      </c>
      <c r="N42" s="3">
        <v>6</v>
      </c>
      <c r="O42" s="3">
        <v>6</v>
      </c>
      <c r="P42" s="3">
        <f>IF(O42&gt;0,O42+2,O42)</f>
        <v>8</v>
      </c>
      <c r="Q42" s="3">
        <v>10</v>
      </c>
      <c r="R42" s="3">
        <f>ROUND(AVERAGE(B42/B$2, C42/C$2, D42/D$2, M42/M$2, N42/N$2, P42/P$2, Q42/Q$2)*100,2)</f>
        <v>81.430000000000007</v>
      </c>
      <c r="S42" s="3">
        <f>ROUND(AVERAGE(B42/B$2, C42/C$2, D42/D$2, E42/E$2, M42/M$2, N42/N$2, P42/P$2, Q42/Q$2)*100,2)</f>
        <v>77.75</v>
      </c>
      <c r="T42" s="17">
        <v>55.5</v>
      </c>
      <c r="U42" s="17">
        <f>T42+5</f>
        <v>60.5</v>
      </c>
      <c r="V42" s="3"/>
      <c r="W42" s="3"/>
      <c r="X42" s="3">
        <f>MAX(R42,S42)</f>
        <v>81.430000000000007</v>
      </c>
      <c r="Y42" s="3">
        <f>ROUND(((F42/F$2*F$3)+(G42/G$2*G$3)+(H42/H$2*H$3)+(I42/I$2*I$3)+(J42/J$2*J$3))/(F$3+G$3+H$3+I$3+J$3)*100,2)</f>
        <v>86.93</v>
      </c>
      <c r="Z42" s="3">
        <f>ROUND(((U42*U$3)+(X42*X$3)+(Y42*Y$3))/(U$3+X$3+Y$3),2)</f>
        <v>75.84</v>
      </c>
    </row>
    <row r="43" spans="1:26" x14ac:dyDescent="0.15">
      <c r="A43" s="13">
        <v>40</v>
      </c>
      <c r="B43" s="3">
        <v>20</v>
      </c>
      <c r="C43" s="3">
        <v>1</v>
      </c>
      <c r="D43" s="3">
        <v>1</v>
      </c>
      <c r="E43" s="11">
        <v>50</v>
      </c>
      <c r="F43" s="3">
        <v>30</v>
      </c>
      <c r="G43" s="3">
        <v>29</v>
      </c>
      <c r="H43" s="3">
        <v>80</v>
      </c>
      <c r="I43" s="3">
        <v>27</v>
      </c>
      <c r="J43" s="3">
        <v>80</v>
      </c>
      <c r="K43" s="3"/>
      <c r="L43" s="3"/>
      <c r="M43" s="3">
        <v>10</v>
      </c>
      <c r="N43" s="3">
        <v>10</v>
      </c>
      <c r="O43" s="3">
        <v>6</v>
      </c>
      <c r="P43" s="3">
        <f>IF(O43&gt;0,O43+2,O43)</f>
        <v>8</v>
      </c>
      <c r="Q43" s="3">
        <v>6</v>
      </c>
      <c r="R43" s="3">
        <f>ROUND(AVERAGE(B43/B$2, C43/C$2, D43/D$2, M43/M$2, N43/N$2, P43/P$2, Q43/Q$2)*100,2)</f>
        <v>91.43</v>
      </c>
      <c r="S43" s="3">
        <f>ROUND(AVERAGE(B43/B$2, C43/C$2, D43/D$2, E43/E$2, M43/M$2, N43/N$2, P43/P$2, Q43/Q$2)*100,2)</f>
        <v>92.5</v>
      </c>
      <c r="T43" s="17">
        <v>78.5</v>
      </c>
      <c r="U43" s="17">
        <f>T43+5</f>
        <v>83.5</v>
      </c>
      <c r="V43" s="3"/>
      <c r="W43" s="3"/>
      <c r="X43" s="3">
        <f>MAX(R43,S43)</f>
        <v>92.5</v>
      </c>
      <c r="Y43" s="3">
        <f>ROUND(((F43/F$2*F$3)+(G43/G$2*G$3)+(H43/H$2*H$3)+(I43/I$2*I$3)+(J43/J$2*J$3))/(F$3+G$3+H$3+I$3+J$3)*100,2)</f>
        <v>86.22</v>
      </c>
      <c r="Z43" s="3">
        <f>ROUND(((U43*U$3)+(X43*X$3)+(Y43*Y$3))/(U$3+X$3+Y$3),2)</f>
        <v>86.61</v>
      </c>
    </row>
    <row r="44" spans="1:26" x14ac:dyDescent="0.15">
      <c r="A44" s="13">
        <v>41</v>
      </c>
      <c r="B44" s="3">
        <v>18.5</v>
      </c>
      <c r="C44" s="3">
        <v>1</v>
      </c>
      <c r="D44" s="3">
        <v>1</v>
      </c>
      <c r="E44" s="11">
        <v>50</v>
      </c>
      <c r="F44" s="3">
        <v>32</v>
      </c>
      <c r="G44" s="3">
        <v>23</v>
      </c>
      <c r="H44" s="3">
        <v>80</v>
      </c>
      <c r="I44" s="3">
        <v>30</v>
      </c>
      <c r="J44" s="3">
        <v>100</v>
      </c>
      <c r="K44" s="3"/>
      <c r="L44" s="3"/>
      <c r="M44" s="3">
        <v>10</v>
      </c>
      <c r="N44" s="3">
        <v>0</v>
      </c>
      <c r="O44" s="3">
        <v>4</v>
      </c>
      <c r="P44" s="3">
        <f>IF(O44&gt;0,O44+2,O44)</f>
        <v>6</v>
      </c>
      <c r="Q44" s="3">
        <v>6</v>
      </c>
      <c r="R44" s="3">
        <f>ROUND(AVERAGE(B44/B$2, C44/C$2, D44/D$2, M44/M$2, N44/N$2, P44/P$2, Q44/Q$2)*100,2)</f>
        <v>73.209999999999994</v>
      </c>
      <c r="S44" s="3">
        <f>ROUND(AVERAGE(B44/B$2, C44/C$2, D44/D$2, E44/E$2, M44/M$2, N44/N$2, P44/P$2, Q44/Q$2)*100,2)</f>
        <v>76.56</v>
      </c>
      <c r="T44" s="17">
        <v>73.5</v>
      </c>
      <c r="U44" s="17">
        <f>T44+5</f>
        <v>78.5</v>
      </c>
      <c r="V44" s="3"/>
      <c r="W44" s="3"/>
      <c r="X44" s="3">
        <f>MAX(R44,S44)</f>
        <v>76.56</v>
      </c>
      <c r="Y44" s="3">
        <f>ROUND(((F44/F$2*F$3)+(G44/G$2*G$3)+(H44/H$2*H$3)+(I44/I$2*I$3)+(J44/J$2*J$3))/(F$3+G$3+H$3+I$3+J$3)*100,2)</f>
        <v>89.63</v>
      </c>
      <c r="Z44" s="3">
        <f>ROUND(((U44*U$3)+(X44*X$3)+(Y44*Y$3))/(U$3+X$3+Y$3),2)</f>
        <v>82.55</v>
      </c>
    </row>
    <row r="45" spans="1:26" x14ac:dyDescent="0.15">
      <c r="A45" s="13">
        <v>42</v>
      </c>
      <c r="B45" s="3">
        <v>20</v>
      </c>
      <c r="C45" s="3">
        <v>1</v>
      </c>
      <c r="D45" s="3">
        <v>1</v>
      </c>
      <c r="E45" s="11">
        <v>28</v>
      </c>
      <c r="F45" s="3">
        <v>33</v>
      </c>
      <c r="G45" s="3">
        <v>25</v>
      </c>
      <c r="H45" s="3">
        <v>90</v>
      </c>
      <c r="I45" s="3">
        <v>30</v>
      </c>
      <c r="J45" s="3">
        <v>100</v>
      </c>
      <c r="K45" s="3"/>
      <c r="L45" s="3"/>
      <c r="M45" s="17" t="s">
        <v>9</v>
      </c>
      <c r="N45" s="3">
        <v>8</v>
      </c>
      <c r="O45" s="3">
        <v>6</v>
      </c>
      <c r="P45" s="3">
        <f>IF(O45&gt;0,O45+2,O45)</f>
        <v>8</v>
      </c>
      <c r="Q45" s="3">
        <v>0</v>
      </c>
      <c r="R45" s="3">
        <f>ROUND(AVERAGE(B45/B$2, C45/C$2, D45/D$2, N45/N$2, P45/P$2)*100,2)</f>
        <v>92</v>
      </c>
      <c r="S45" s="3">
        <f>ROUND(AVERAGE(B45/B$2, C45/C$2, D45/D$2, N45/N$2, P45/P$2)*100,2)</f>
        <v>92</v>
      </c>
      <c r="T45" s="17">
        <v>53</v>
      </c>
      <c r="U45" s="17">
        <f>T45+5</f>
        <v>58</v>
      </c>
      <c r="V45" s="3"/>
      <c r="W45" s="3"/>
      <c r="X45" s="3">
        <f>MAX(R45,S45)</f>
        <v>92</v>
      </c>
      <c r="Y45" s="3">
        <f>ROUND(((F45/F$2*F$3)+(G45/G$2*G$3)+(H45/H$2*H$3)+(I45/I$2*I$3)+(J45/J$2*J$3))/(F$3+G$3+H$3+I$3+J$3)*100,2)</f>
        <v>93.11</v>
      </c>
      <c r="Z45" s="3">
        <f>ROUND(((U45*U$3)+(X45*X$3)+(Y45*Y$3))/(U$3+X$3+Y$3),2)</f>
        <v>79.760000000000005</v>
      </c>
    </row>
    <row r="46" spans="1:26" x14ac:dyDescent="0.15">
      <c r="A46" s="13">
        <v>43</v>
      </c>
      <c r="B46" s="3">
        <v>20</v>
      </c>
      <c r="C46" s="3">
        <v>1</v>
      </c>
      <c r="D46" s="3">
        <v>0</v>
      </c>
      <c r="E46" s="11">
        <v>46</v>
      </c>
      <c r="F46" s="3">
        <v>33</v>
      </c>
      <c r="G46" s="3">
        <v>24.5</v>
      </c>
      <c r="H46" s="3">
        <v>84</v>
      </c>
      <c r="I46" s="3">
        <v>30</v>
      </c>
      <c r="J46" s="3">
        <v>100</v>
      </c>
      <c r="K46" s="3"/>
      <c r="L46" s="3"/>
      <c r="M46" s="3">
        <v>10</v>
      </c>
      <c r="N46" s="3">
        <v>6</v>
      </c>
      <c r="O46" s="3">
        <v>6</v>
      </c>
      <c r="P46" s="3">
        <f>IF(O46&gt;0,O46+2,O46)</f>
        <v>8</v>
      </c>
      <c r="Q46" s="3">
        <v>6</v>
      </c>
      <c r="R46" s="3">
        <f>ROUND(AVERAGE(B46/B$2, C46/C$2, D46/D$2, M46/M$2, N46/N$2, P46/P$2, Q46/Q$2)*100,2)</f>
        <v>71.430000000000007</v>
      </c>
      <c r="S46" s="3">
        <f>ROUND(AVERAGE(B46/B$2, C46/C$2, D46/D$2, E46/E$2, M46/M$2, N46/N$2, P46/P$2, Q46/Q$2)*100,2)</f>
        <v>74</v>
      </c>
      <c r="T46" s="17">
        <v>74.5</v>
      </c>
      <c r="U46" s="17">
        <f>T46+5</f>
        <v>79.5</v>
      </c>
      <c r="V46" s="3"/>
      <c r="W46" s="3"/>
      <c r="X46" s="3">
        <f>MAX(R46,S46)</f>
        <v>74</v>
      </c>
      <c r="Y46" s="3">
        <f>ROUND(((F46/F$2*F$3)+(G46/G$2*G$3)+(H46/H$2*H$3)+(I46/I$2*I$3)+(J46/J$2*J$3))/(F$3+G$3+H$3+I$3+J$3)*100,2)</f>
        <v>91.87</v>
      </c>
      <c r="Z46" s="3">
        <f>ROUND(((U46*U$3)+(X46*X$3)+(Y46*Y$3))/(U$3+X$3+Y$3),2)</f>
        <v>83.25</v>
      </c>
    </row>
    <row r="47" spans="1:26" x14ac:dyDescent="0.15">
      <c r="A47" s="13">
        <v>44</v>
      </c>
      <c r="B47" s="3">
        <v>16</v>
      </c>
      <c r="C47" s="3">
        <v>1</v>
      </c>
      <c r="D47" s="3">
        <v>1</v>
      </c>
      <c r="E47" s="11">
        <v>50</v>
      </c>
      <c r="F47" s="3">
        <v>31</v>
      </c>
      <c r="G47" s="3">
        <v>28</v>
      </c>
      <c r="H47" s="3">
        <v>75</v>
      </c>
      <c r="I47" s="3">
        <v>29</v>
      </c>
      <c r="J47" s="3">
        <v>100</v>
      </c>
      <c r="K47" s="3"/>
      <c r="L47" s="3"/>
      <c r="M47" s="3">
        <v>10</v>
      </c>
      <c r="N47" s="3">
        <v>10</v>
      </c>
      <c r="O47" s="3">
        <v>8</v>
      </c>
      <c r="P47" s="3">
        <f>IF(O47&gt;0,O47+2,O47)</f>
        <v>10</v>
      </c>
      <c r="Q47" s="3">
        <v>10</v>
      </c>
      <c r="R47" s="3">
        <f>ROUND(AVERAGE(B47/B$2, C47/C$2, D47/D$2, M47/M$2, N47/N$2, P47/P$2, Q47/Q$2)*100,2)</f>
        <v>97.14</v>
      </c>
      <c r="S47" s="3">
        <f>ROUND(AVERAGE(B47/B$2, C47/C$2, D47/D$2, E47/E$2, M47/M$2, N47/N$2, P47/P$2, Q47/Q$2)*100,2)</f>
        <v>97.5</v>
      </c>
      <c r="T47" s="17">
        <v>74</v>
      </c>
      <c r="U47" s="17">
        <f>T47+5</f>
        <v>79</v>
      </c>
      <c r="V47" s="3"/>
      <c r="W47" s="3"/>
      <c r="X47" s="3">
        <f>MAX(R47,S47)</f>
        <v>97.5</v>
      </c>
      <c r="Y47" s="3">
        <f>ROUND(((F47/F$2*F$3)+(G47/G$2*G$3)+(H47/H$2*H$3)+(I47/I$2*I$3)+(J47/J$2*J$3))/(F$3+G$3+H$3+I$3+J$3)*100,2)</f>
        <v>92.59</v>
      </c>
      <c r="Z47" s="3">
        <f>ROUND(((U47*U$3)+(X47*X$3)+(Y47*Y$3))/(U$3+X$3+Y$3),2)</f>
        <v>88.62</v>
      </c>
    </row>
    <row r="48" spans="1:26" x14ac:dyDescent="0.15">
      <c r="A48" s="13">
        <v>45</v>
      </c>
      <c r="B48" s="3">
        <v>20</v>
      </c>
      <c r="C48" s="3">
        <v>1</v>
      </c>
      <c r="D48" s="3">
        <v>1</v>
      </c>
      <c r="E48" s="11">
        <v>50</v>
      </c>
      <c r="F48" s="3">
        <v>35</v>
      </c>
      <c r="G48" s="3">
        <v>26</v>
      </c>
      <c r="H48" s="3">
        <v>70</v>
      </c>
      <c r="I48" s="3">
        <v>30</v>
      </c>
      <c r="J48" s="3">
        <v>100</v>
      </c>
      <c r="K48" s="3"/>
      <c r="L48" s="3"/>
      <c r="M48" s="3">
        <v>10</v>
      </c>
      <c r="N48" s="3">
        <v>10</v>
      </c>
      <c r="O48" s="3">
        <v>10</v>
      </c>
      <c r="P48" s="3">
        <f>IF(O48&gt;0,O48+2,O48)</f>
        <v>12</v>
      </c>
      <c r="Q48" s="3">
        <v>10</v>
      </c>
      <c r="R48" s="3">
        <f>ROUND(AVERAGE(B48/B$2, C48/C$2, D48/D$2, M48/M$2, N48/N$2, P48/P$2, Q48/Q$2)*100,2)</f>
        <v>102.86</v>
      </c>
      <c r="S48" s="3">
        <f>ROUND(AVERAGE(B48/B$2, C48/C$2, D48/D$2, E48/E$2, M48/M$2, N48/N$2, P48/P$2, Q48/Q$2)*100,2)</f>
        <v>102.5</v>
      </c>
      <c r="T48" s="17">
        <v>95</v>
      </c>
      <c r="U48" s="17">
        <f>T48+5</f>
        <v>100</v>
      </c>
      <c r="V48" s="3"/>
      <c r="W48" s="3"/>
      <c r="X48" s="3">
        <f>MAX(R48,S48)</f>
        <v>102.86</v>
      </c>
      <c r="Y48" s="3">
        <f>ROUND(((F48/F$2*F$3)+(G48/G$2*G$3)+(H48/H$2*H$3)+(I48/I$2*I$3)+(J48/J$2*J$3))/(F$3+G$3+H$3+I$3+J$3)*100,2)</f>
        <v>92.07</v>
      </c>
      <c r="Z48" s="3">
        <f>ROUND(((U48*U$3)+(X48*X$3)+(Y48*Y$3))/(U$3+X$3+Y$3),2)</f>
        <v>97.44</v>
      </c>
    </row>
    <row r="49" spans="1:26" x14ac:dyDescent="0.15">
      <c r="A49" s="13">
        <v>46</v>
      </c>
      <c r="B49" s="3">
        <v>18</v>
      </c>
      <c r="C49" s="3">
        <v>1</v>
      </c>
      <c r="D49" s="3">
        <v>1</v>
      </c>
      <c r="E49" s="11">
        <v>47</v>
      </c>
      <c r="F49" s="3">
        <v>36</v>
      </c>
      <c r="G49" s="3">
        <v>34</v>
      </c>
      <c r="H49" s="3">
        <v>96</v>
      </c>
      <c r="I49" s="3">
        <v>30</v>
      </c>
      <c r="J49" s="3">
        <v>100</v>
      </c>
      <c r="K49" s="3"/>
      <c r="L49" s="3"/>
      <c r="M49" s="3">
        <v>10</v>
      </c>
      <c r="N49" s="3">
        <v>10</v>
      </c>
      <c r="O49" s="3">
        <v>7</v>
      </c>
      <c r="P49" s="3">
        <f>IF(O49&gt;0,O49+2,O49)</f>
        <v>9</v>
      </c>
      <c r="Q49" s="3">
        <v>0</v>
      </c>
      <c r="R49" s="3">
        <f>ROUND(AVERAGE(B49/B$2, C49/C$2, D49/D$2, M49/M$2, N49/N$2, P49/P$2, Q49/Q$2)*100,2)</f>
        <v>82.86</v>
      </c>
      <c r="S49" s="3">
        <f>ROUND(AVERAGE(B49/B$2, C49/C$2, D49/D$2, E49/E$2, M49/M$2, N49/N$2, P49/P$2, Q49/Q$2)*100,2)</f>
        <v>84.25</v>
      </c>
      <c r="T49" s="17">
        <v>98</v>
      </c>
      <c r="U49" s="17">
        <f>T49+5</f>
        <v>103</v>
      </c>
      <c r="V49" s="3"/>
      <c r="W49" s="3"/>
      <c r="X49" s="3">
        <f>MAX(R49,S49)</f>
        <v>84.25</v>
      </c>
      <c r="Y49" s="3">
        <f>ROUND(((F49/F$2*F$3)+(G49/G$2*G$3)+(H49/H$2*H$3)+(I49/I$2*I$3)+(J49/J$2*J$3))/(F$3+G$3+H$3+I$3+J$3)*100,2)</f>
        <v>103.02</v>
      </c>
      <c r="Z49" s="3">
        <f>ROUND(((U49*U$3)+(X49*X$3)+(Y49*Y$3))/(U$3+X$3+Y$3),2)</f>
        <v>98.81</v>
      </c>
    </row>
    <row r="50" spans="1:26" x14ac:dyDescent="0.15">
      <c r="A50" s="13">
        <v>47</v>
      </c>
      <c r="B50" s="3">
        <v>19</v>
      </c>
      <c r="C50" s="3">
        <v>1</v>
      </c>
      <c r="D50" s="3">
        <v>1</v>
      </c>
      <c r="E50" s="11">
        <v>50</v>
      </c>
      <c r="F50" s="3">
        <v>28</v>
      </c>
      <c r="G50" s="3">
        <v>20.5</v>
      </c>
      <c r="H50" s="3">
        <v>100</v>
      </c>
      <c r="I50" s="3">
        <v>30</v>
      </c>
      <c r="J50" s="3">
        <v>95</v>
      </c>
      <c r="K50" s="3"/>
      <c r="L50" s="3"/>
      <c r="M50" s="3">
        <v>10</v>
      </c>
      <c r="N50" s="3">
        <v>10</v>
      </c>
      <c r="O50" s="3">
        <v>9</v>
      </c>
      <c r="P50" s="3">
        <f>IF(O50&gt;0,O50+2,O50)</f>
        <v>11</v>
      </c>
      <c r="Q50" s="3">
        <v>6</v>
      </c>
      <c r="R50" s="3">
        <f>ROUND(AVERAGE(B50/B$2, C50/C$2, D50/D$2, M50/M$2, N50/N$2, P50/P$2, Q50/Q$2)*100,2)</f>
        <v>95</v>
      </c>
      <c r="S50" s="3">
        <f>ROUND(AVERAGE(B50/B$2, C50/C$2, D50/D$2, E50/E$2, M50/M$2, N50/N$2, P50/P$2, Q50/Q$2)*100,2)</f>
        <v>95.63</v>
      </c>
      <c r="T50" s="17">
        <v>90</v>
      </c>
      <c r="U50" s="17">
        <f>T50+5</f>
        <v>95</v>
      </c>
      <c r="V50" s="3"/>
      <c r="W50" s="3"/>
      <c r="X50" s="3">
        <f>MAX(R50,S50)</f>
        <v>95.63</v>
      </c>
      <c r="Y50" s="3">
        <f>ROUND(((F50/F$2*F$3)+(G50/G$2*G$3)+(H50/H$2*H$3)+(I50/I$2*I$3)+(J50/J$2*J$3))/(F$3+G$3+H$3+I$3+J$3)*100,2)</f>
        <v>86.93</v>
      </c>
      <c r="Z50" s="3">
        <f>ROUND(((U50*U$3)+(X50*X$3)+(Y50*Y$3))/(U$3+X$3+Y$3),2)</f>
        <v>91.89</v>
      </c>
    </row>
    <row r="51" spans="1:26" x14ac:dyDescent="0.15">
      <c r="A51" s="13">
        <v>48</v>
      </c>
      <c r="B51" s="3">
        <v>14.5</v>
      </c>
      <c r="C51" s="3">
        <v>1</v>
      </c>
      <c r="D51" s="3">
        <v>1</v>
      </c>
      <c r="E51" s="11">
        <v>44</v>
      </c>
      <c r="F51" s="3">
        <v>34</v>
      </c>
      <c r="G51" s="3">
        <v>28</v>
      </c>
      <c r="H51" s="3">
        <v>96</v>
      </c>
      <c r="I51" s="3">
        <v>30</v>
      </c>
      <c r="J51" s="3">
        <v>100</v>
      </c>
      <c r="K51" s="3"/>
      <c r="L51" s="3"/>
      <c r="M51" s="3">
        <v>8</v>
      </c>
      <c r="N51" s="3">
        <v>10</v>
      </c>
      <c r="O51" s="3">
        <v>5</v>
      </c>
      <c r="P51" s="3">
        <f>IF(O51&gt;0,O51+2,O51)</f>
        <v>7</v>
      </c>
      <c r="Q51" s="3">
        <v>10</v>
      </c>
      <c r="R51" s="3">
        <f>ROUND(AVERAGE(B51/B$2, C51/C$2, D51/D$2, M51/M$2, N51/N$2, P51/P$2, Q51/Q$2)*100,2)</f>
        <v>88.93</v>
      </c>
      <c r="S51" s="3">
        <f>ROUND(AVERAGE(B51/B$2, C51/C$2, D51/D$2, E51/E$2, M51/M$2, N51/N$2, P51/P$2, Q51/Q$2)*100,2)</f>
        <v>88.81</v>
      </c>
      <c r="T51" s="17">
        <v>92</v>
      </c>
      <c r="U51" s="17">
        <f>T51+5</f>
        <v>97</v>
      </c>
      <c r="V51" s="3"/>
      <c r="W51" s="3"/>
      <c r="X51" s="3">
        <f>MAX(R51,S51)</f>
        <v>88.93</v>
      </c>
      <c r="Y51" s="3">
        <f>ROUND(((F51/F$2*F$3)+(G51/G$2*G$3)+(H51/H$2*H$3)+(I51/I$2*I$3)+(J51/J$2*J$3))/(F$3+G$3+H$3+I$3+J$3)*100,2)</f>
        <v>96.95</v>
      </c>
      <c r="Z51" s="3">
        <f>ROUND(((U51*U$3)+(X51*X$3)+(Y51*Y$3))/(U$3+X$3+Y$3),2)</f>
        <v>95.17</v>
      </c>
    </row>
    <row r="52" spans="1:26" x14ac:dyDescent="0.15">
      <c r="A52" s="13">
        <v>49</v>
      </c>
      <c r="B52" s="3">
        <v>16</v>
      </c>
      <c r="C52" s="3">
        <v>1</v>
      </c>
      <c r="D52" s="3">
        <v>1</v>
      </c>
      <c r="E52" s="11">
        <v>30</v>
      </c>
      <c r="F52" s="3">
        <v>32</v>
      </c>
      <c r="G52" s="3">
        <v>26.5</v>
      </c>
      <c r="H52" s="3">
        <v>62</v>
      </c>
      <c r="I52" s="3">
        <v>30</v>
      </c>
      <c r="J52" s="3">
        <v>85</v>
      </c>
      <c r="K52" s="3"/>
      <c r="L52" s="3"/>
      <c r="M52" s="3">
        <v>8</v>
      </c>
      <c r="N52" s="3">
        <v>10</v>
      </c>
      <c r="O52" s="3">
        <v>8</v>
      </c>
      <c r="P52" s="3">
        <f>IF(O52&gt;0,O52+2,O52)</f>
        <v>10</v>
      </c>
      <c r="Q52" s="3">
        <v>8</v>
      </c>
      <c r="R52" s="3">
        <f>ROUND(AVERAGE(B52/B$2, C52/C$2, D52/D$2, M52/M$2, N52/N$2, P52/P$2, Q52/Q$2)*100,2)</f>
        <v>91.43</v>
      </c>
      <c r="S52" s="3">
        <f>ROUND(AVERAGE(B52/B$2, C52/C$2, D52/D$2, E52/E$2, M52/M$2, N52/N$2, P52/P$2, Q52/Q$2)*100,2)</f>
        <v>87.5</v>
      </c>
      <c r="T52" s="17">
        <v>90.5</v>
      </c>
      <c r="U52" s="17">
        <f>T52+5</f>
        <v>95.5</v>
      </c>
      <c r="V52" s="3"/>
      <c r="W52" s="3"/>
      <c r="X52" s="3">
        <f>MAX(R52,S52)</f>
        <v>91.43</v>
      </c>
      <c r="Y52" s="3">
        <f>ROUND(((F52/F$2*F$3)+(G52/G$2*G$3)+(H52/H$2*H$3)+(I52/I$2*I$3)+(J52/J$2*J$3))/(F$3+G$3+H$3+I$3+J$3)*100,2)</f>
        <v>85.34</v>
      </c>
      <c r="Z52" s="3">
        <f>ROUND(((U52*U$3)+(X52*X$3)+(Y52*Y$3))/(U$3+X$3+Y$3),2)</f>
        <v>90.49</v>
      </c>
    </row>
    <row r="53" spans="1:26" x14ac:dyDescent="0.15">
      <c r="A53" s="13">
        <v>50</v>
      </c>
      <c r="B53" s="3">
        <v>16</v>
      </c>
      <c r="C53" s="3">
        <v>1</v>
      </c>
      <c r="D53" s="3">
        <v>1</v>
      </c>
      <c r="E53" s="11">
        <v>47.5</v>
      </c>
      <c r="F53" s="3">
        <v>32</v>
      </c>
      <c r="G53" s="3">
        <v>23</v>
      </c>
      <c r="H53" s="3">
        <v>80</v>
      </c>
      <c r="I53" s="3">
        <v>30</v>
      </c>
      <c r="J53" s="3">
        <v>100</v>
      </c>
      <c r="K53" s="3"/>
      <c r="L53" s="3"/>
      <c r="M53" s="3">
        <v>10</v>
      </c>
      <c r="N53" s="3">
        <v>10</v>
      </c>
      <c r="O53" s="3">
        <v>8</v>
      </c>
      <c r="P53" s="3">
        <f>IF(O53&gt;0,O53+2,O53)</f>
        <v>10</v>
      </c>
      <c r="Q53" s="3">
        <v>6</v>
      </c>
      <c r="R53" s="3">
        <f>ROUND(AVERAGE(B53/B$2, C53/C$2, D53/D$2, M53/M$2, N53/N$2, P53/P$2, Q53/Q$2)*100,2)</f>
        <v>91.43</v>
      </c>
      <c r="S53" s="3">
        <f>ROUND(AVERAGE(B53/B$2, C53/C$2, D53/D$2, E53/E$2, M53/M$2, N53/N$2, P53/P$2, Q53/Q$2)*100,2)</f>
        <v>91.88</v>
      </c>
      <c r="T53" s="17">
        <v>73</v>
      </c>
      <c r="U53" s="17">
        <f>T53+5</f>
        <v>78</v>
      </c>
      <c r="V53" s="3"/>
      <c r="W53" s="3"/>
      <c r="X53" s="3">
        <f>MAX(R53,S53)</f>
        <v>91.88</v>
      </c>
      <c r="Y53" s="3">
        <f>ROUND(((F53/F$2*F$3)+(G53/G$2*G$3)+(H53/H$2*H$3)+(I53/I$2*I$3)+(J53/J$2*J$3))/(F$3+G$3+H$3+I$3+J$3)*100,2)</f>
        <v>89.63</v>
      </c>
      <c r="Z53" s="3">
        <f>ROUND(((U53*U$3)+(X53*X$3)+(Y53*Y$3))/(U$3+X$3+Y$3),2)</f>
        <v>85.79</v>
      </c>
    </row>
    <row r="54" spans="1:26" x14ac:dyDescent="0.15">
      <c r="A54" s="13">
        <v>51</v>
      </c>
      <c r="B54" s="3">
        <v>18</v>
      </c>
      <c r="C54" s="3">
        <v>1</v>
      </c>
      <c r="D54" s="3">
        <v>1</v>
      </c>
      <c r="E54" s="11">
        <v>50</v>
      </c>
      <c r="F54" s="3">
        <v>30</v>
      </c>
      <c r="G54" s="3">
        <v>29</v>
      </c>
      <c r="H54" s="3">
        <v>80</v>
      </c>
      <c r="I54" s="3">
        <v>27</v>
      </c>
      <c r="J54" s="3">
        <v>80</v>
      </c>
      <c r="K54" s="3"/>
      <c r="L54" s="3"/>
      <c r="M54" s="3">
        <v>8</v>
      </c>
      <c r="N54" s="3">
        <v>8</v>
      </c>
      <c r="O54" s="3">
        <v>6</v>
      </c>
      <c r="P54" s="3">
        <f>IF(O54&gt;0,O54+2,O54)</f>
        <v>8</v>
      </c>
      <c r="Q54" s="3">
        <v>8</v>
      </c>
      <c r="R54" s="3">
        <f>ROUND(AVERAGE(B54/B$2, C54/C$2, D54/D$2, M54/M$2, N54/N$2, P54/P$2, Q54/Q$2)*100,2)</f>
        <v>87.14</v>
      </c>
      <c r="S54" s="3">
        <f>ROUND(AVERAGE(B54/B$2, C54/C$2, D54/D$2, E54/E$2, M54/M$2, N54/N$2, P54/P$2, Q54/Q$2)*100,2)</f>
        <v>88.75</v>
      </c>
      <c r="T54" s="17">
        <v>66.5</v>
      </c>
      <c r="U54" s="17">
        <f>T54+5</f>
        <v>71.5</v>
      </c>
      <c r="V54" s="3"/>
      <c r="W54" s="3"/>
      <c r="X54" s="3">
        <f>MAX(R54,S54)</f>
        <v>88.75</v>
      </c>
      <c r="Y54" s="3">
        <f>ROUND(((F54/F$2*F$3)+(G54/G$2*G$3)+(H54/H$2*H$3)+(I54/I$2*I$3)+(J54/J$2*J$3))/(F$3+G$3+H$3+I$3+J$3)*100,2)</f>
        <v>86.22</v>
      </c>
      <c r="Z54" s="3">
        <f>ROUND(((U54*U$3)+(X54*X$3)+(Y54*Y$3))/(U$3+X$3+Y$3),2)</f>
        <v>81.290000000000006</v>
      </c>
    </row>
    <row r="55" spans="1:26" x14ac:dyDescent="0.15">
      <c r="A55" s="13">
        <v>52</v>
      </c>
      <c r="B55" s="3">
        <v>19</v>
      </c>
      <c r="C55" s="3">
        <v>1</v>
      </c>
      <c r="D55" s="3">
        <v>1</v>
      </c>
      <c r="E55" s="11">
        <v>50</v>
      </c>
      <c r="F55" s="3">
        <v>33</v>
      </c>
      <c r="G55" s="3">
        <v>30</v>
      </c>
      <c r="H55" s="3">
        <v>94</v>
      </c>
      <c r="I55" s="3">
        <v>30</v>
      </c>
      <c r="J55" s="3">
        <v>85</v>
      </c>
      <c r="K55" s="3"/>
      <c r="L55" s="3"/>
      <c r="M55" s="3">
        <v>10</v>
      </c>
      <c r="N55" s="3">
        <v>6</v>
      </c>
      <c r="O55" s="3">
        <v>8</v>
      </c>
      <c r="P55" s="3">
        <f>IF(O55&gt;0,O55+2,O55)</f>
        <v>10</v>
      </c>
      <c r="Q55" s="3">
        <v>6</v>
      </c>
      <c r="R55" s="3">
        <f>ROUND(AVERAGE(B55/B$2, C55/C$2, D55/D$2, M55/M$2, N55/N$2, P55/P$2, Q55/Q$2)*100,2)</f>
        <v>87.86</v>
      </c>
      <c r="S55" s="3">
        <f>ROUND(AVERAGE(B55/B$2, C55/C$2, D55/D$2, E55/E$2, M55/M$2, N55/N$2, P55/P$2, Q55/Q$2)*100,2)</f>
        <v>89.38</v>
      </c>
      <c r="T55" s="17">
        <v>79</v>
      </c>
      <c r="U55" s="17">
        <f>T55+5</f>
        <v>84</v>
      </c>
      <c r="V55" s="3"/>
      <c r="W55" s="3"/>
      <c r="X55" s="3">
        <f>MAX(R55,S55)</f>
        <v>89.38</v>
      </c>
      <c r="Y55" s="3">
        <f>ROUND(((F55/F$2*F$3)+(G55/G$2*G$3)+(H55/H$2*H$3)+(I55/I$2*I$3)+(J55/J$2*J$3))/(F$3+G$3+H$3+I$3+J$3)*100,2)</f>
        <v>93.09</v>
      </c>
      <c r="Z55" s="3">
        <f>ROUND(((U55*U$3)+(X55*X$3)+(Y55*Y$3))/(U$3+X$3+Y$3),2)</f>
        <v>88.87</v>
      </c>
    </row>
    <row r="56" spans="1:26" x14ac:dyDescent="0.15">
      <c r="A56" s="13">
        <v>53</v>
      </c>
      <c r="B56" s="3">
        <v>20</v>
      </c>
      <c r="C56" s="3">
        <v>1</v>
      </c>
      <c r="D56" s="3">
        <v>1</v>
      </c>
      <c r="E56" s="11">
        <v>37</v>
      </c>
      <c r="F56" s="3">
        <v>36</v>
      </c>
      <c r="G56" s="3">
        <v>34</v>
      </c>
      <c r="H56" s="3">
        <v>96</v>
      </c>
      <c r="I56" s="3">
        <v>30</v>
      </c>
      <c r="J56" s="3">
        <v>100</v>
      </c>
      <c r="K56" s="3"/>
      <c r="L56" s="3"/>
      <c r="M56" s="3">
        <v>10</v>
      </c>
      <c r="N56" s="3">
        <v>6</v>
      </c>
      <c r="O56" s="3">
        <v>6</v>
      </c>
      <c r="P56" s="3">
        <f>IF(O56&gt;0,O56+2,O56)</f>
        <v>8</v>
      </c>
      <c r="Q56" s="3">
        <v>8</v>
      </c>
      <c r="R56" s="3">
        <f>ROUND(AVERAGE(B56/B$2, C56/C$2, D56/D$2, M56/M$2, N56/N$2, P56/P$2, Q56/Q$2)*100,2)</f>
        <v>88.57</v>
      </c>
      <c r="S56" s="3">
        <f>ROUND(AVERAGE(B56/B$2, C56/C$2, D56/D$2, E56/E$2, M56/M$2, N56/N$2, P56/P$2, Q56/Q$2)*100,2)</f>
        <v>86.75</v>
      </c>
      <c r="T56" s="17">
        <v>66.5</v>
      </c>
      <c r="U56" s="17">
        <f>T56+5</f>
        <v>71.5</v>
      </c>
      <c r="V56" s="3"/>
      <c r="W56" s="3"/>
      <c r="X56" s="3">
        <f>MAX(R56,S56)</f>
        <v>88.57</v>
      </c>
      <c r="Y56" s="3">
        <f>ROUND(((F56/F$2*F$3)+(G56/G$2*G$3)+(H56/H$2*H$3)+(I56/I$2*I$3)+(J56/J$2*J$3))/(F$3+G$3+H$3+I$3+J$3)*100,2)</f>
        <v>103.02</v>
      </c>
      <c r="Z56" s="3">
        <f>ROUND(((U56*U$3)+(X56*X$3)+(Y56*Y$3))/(U$3+X$3+Y$3),2)</f>
        <v>88.02</v>
      </c>
    </row>
    <row r="57" spans="1:26" x14ac:dyDescent="0.15">
      <c r="A57" s="13">
        <v>54</v>
      </c>
      <c r="B57" s="3">
        <v>18</v>
      </c>
      <c r="C57" s="3">
        <v>1</v>
      </c>
      <c r="D57" s="3">
        <v>1</v>
      </c>
      <c r="E57" s="11">
        <v>49.5</v>
      </c>
      <c r="F57" s="3">
        <v>22</v>
      </c>
      <c r="G57" s="3">
        <v>25</v>
      </c>
      <c r="H57" s="3">
        <v>89.6</v>
      </c>
      <c r="I57" s="3">
        <v>30</v>
      </c>
      <c r="J57" s="3">
        <v>95</v>
      </c>
      <c r="K57" s="3"/>
      <c r="L57" s="3"/>
      <c r="M57" s="3">
        <v>8</v>
      </c>
      <c r="N57" s="3">
        <v>8</v>
      </c>
      <c r="O57" s="3">
        <v>6</v>
      </c>
      <c r="P57" s="3">
        <f>IF(O57&gt;0,O57+2,O57)</f>
        <v>8</v>
      </c>
      <c r="Q57" s="3">
        <v>6</v>
      </c>
      <c r="R57" s="3">
        <f>ROUND(AVERAGE(B57/B$2, C57/C$2, D57/D$2, M57/M$2, N57/N$2, P57/P$2, Q57/Q$2)*100,2)</f>
        <v>84.29</v>
      </c>
      <c r="S57" s="3">
        <f>ROUND(AVERAGE(B57/B$2, C57/C$2, D57/D$2, E57/E$2, M57/M$2, N57/N$2, P57/P$2, Q57/Q$2)*100,2)</f>
        <v>86.13</v>
      </c>
      <c r="T57" s="17">
        <v>87</v>
      </c>
      <c r="U57" s="17">
        <f>T57+5</f>
        <v>92</v>
      </c>
      <c r="V57" s="3"/>
      <c r="W57" s="3"/>
      <c r="X57" s="3">
        <f>MAX(R57,S57)</f>
        <v>86.13</v>
      </c>
      <c r="Y57" s="3">
        <f>ROUND(((F57/F$2*F$3)+(G57/G$2*G$3)+(H57/H$2*H$3)+(I57/I$2*I$3)+(J57/J$2*J$3))/(F$3+G$3+H$3+I$3+J$3)*100,2)</f>
        <v>87.32</v>
      </c>
      <c r="Z57" s="3">
        <f>ROUND(((U57*U$3)+(X57*X$3)+(Y57*Y$3))/(U$3+X$3+Y$3),2)</f>
        <v>88.8</v>
      </c>
    </row>
    <row r="58" spans="1:26" x14ac:dyDescent="0.15">
      <c r="A58" s="13">
        <v>55</v>
      </c>
      <c r="B58" s="3">
        <v>12.5</v>
      </c>
      <c r="C58" s="3">
        <v>1</v>
      </c>
      <c r="D58" s="3">
        <v>1</v>
      </c>
      <c r="E58" s="11">
        <v>50</v>
      </c>
      <c r="F58" s="3">
        <v>22</v>
      </c>
      <c r="G58" s="3">
        <v>25</v>
      </c>
      <c r="H58" s="3">
        <v>89.6</v>
      </c>
      <c r="I58" s="3">
        <v>30</v>
      </c>
      <c r="J58" s="3">
        <v>95</v>
      </c>
      <c r="K58" s="3"/>
      <c r="L58" s="3"/>
      <c r="M58" s="3">
        <v>8</v>
      </c>
      <c r="N58" s="3">
        <v>8</v>
      </c>
      <c r="O58" s="3">
        <v>4</v>
      </c>
      <c r="P58" s="3">
        <f>IF(O58&gt;0,O58+2,O58)</f>
        <v>6</v>
      </c>
      <c r="Q58" s="3">
        <v>6</v>
      </c>
      <c r="R58" s="3">
        <f>ROUND(AVERAGE(B58/B$2, C58/C$2, D58/D$2, M58/M$2, N58/N$2, P58/P$2, Q58/Q$2)*100,2)</f>
        <v>77.5</v>
      </c>
      <c r="S58" s="3">
        <f>ROUND(AVERAGE(B58/B$2, C58/C$2, D58/D$2, E58/E$2, M58/M$2, N58/N$2, P58/P$2, Q58/Q$2)*100,2)</f>
        <v>80.31</v>
      </c>
      <c r="T58" s="17">
        <v>64.5</v>
      </c>
      <c r="U58" s="17">
        <f>T58+5</f>
        <v>69.5</v>
      </c>
      <c r="V58" s="3"/>
      <c r="W58" s="3"/>
      <c r="X58" s="3">
        <f>MAX(R58,S58)</f>
        <v>80.31</v>
      </c>
      <c r="Y58" s="3">
        <f>ROUND(((F58/F$2*F$3)+(G58/G$2*G$3)+(H58/H$2*H$3)+(I58/I$2*I$3)+(J58/J$2*J$3))/(F$3+G$3+H$3+I$3+J$3)*100,2)</f>
        <v>87.32</v>
      </c>
      <c r="Z58" s="3">
        <f>ROUND(((U58*U$3)+(X58*X$3)+(Y58*Y$3))/(U$3+X$3+Y$3),2)</f>
        <v>79.099999999999994</v>
      </c>
    </row>
    <row r="59" spans="1:26" x14ac:dyDescent="0.15">
      <c r="A59" s="13">
        <v>57</v>
      </c>
      <c r="B59" s="3">
        <v>14</v>
      </c>
      <c r="C59" s="3">
        <v>1</v>
      </c>
      <c r="D59" s="3">
        <v>1</v>
      </c>
      <c r="E59" s="11">
        <v>0</v>
      </c>
      <c r="F59" s="3">
        <v>33</v>
      </c>
      <c r="G59" s="3">
        <v>30</v>
      </c>
      <c r="H59" s="3">
        <v>94</v>
      </c>
      <c r="I59" s="3">
        <v>30</v>
      </c>
      <c r="J59" s="3">
        <v>85</v>
      </c>
      <c r="K59" s="3"/>
      <c r="L59" s="3"/>
      <c r="M59" s="3">
        <v>10</v>
      </c>
      <c r="N59" s="3">
        <v>8</v>
      </c>
      <c r="O59" s="3">
        <v>0</v>
      </c>
      <c r="P59" s="3">
        <f>IF(O59&gt;0,O59+2,O59)</f>
        <v>0</v>
      </c>
      <c r="Q59" s="3">
        <v>4</v>
      </c>
      <c r="R59" s="3">
        <f>ROUND(AVERAGE(B59/B$2, C59/C$2, D59/D$2, M59/M$2, N59/N$2, P59/P$2, Q59/Q$2)*100,2)</f>
        <v>70</v>
      </c>
      <c r="S59" s="3">
        <f>ROUND(AVERAGE(B59/B$2, C59/C$2, D59/D$2, E59/E$2, M59/M$2, N59/N$2, P59/P$2, Q59/Q$2)*100,2)</f>
        <v>61.25</v>
      </c>
      <c r="T59" s="17">
        <v>79</v>
      </c>
      <c r="U59" s="17">
        <f>T59+5</f>
        <v>84</v>
      </c>
      <c r="V59" s="3"/>
      <c r="W59" s="3"/>
      <c r="X59" s="3">
        <f>MAX(R59,S59)</f>
        <v>70</v>
      </c>
      <c r="Y59" s="3">
        <f>ROUND(((F59/F$2*F$3)+(G59/G$2*G$3)+(H59/H$2*H$3)+(I59/I$2*I$3)+(J59/J$2*J$3))/(F$3+G$3+H$3+I$3+J$3)*100,2)</f>
        <v>93.09</v>
      </c>
      <c r="Z59" s="3">
        <f>ROUND(((U59*U$3)+(X59*X$3)+(Y59*Y$3))/(U$3+X$3+Y$3),2)</f>
        <v>84.53</v>
      </c>
    </row>
    <row r="60" spans="1:26" x14ac:dyDescent="0.15">
      <c r="A60" s="13">
        <v>58</v>
      </c>
      <c r="B60" s="3">
        <v>14.5</v>
      </c>
      <c r="C60" s="3">
        <v>1</v>
      </c>
      <c r="D60" s="3">
        <v>1</v>
      </c>
      <c r="E60" s="11">
        <v>50</v>
      </c>
      <c r="F60" s="3">
        <v>34</v>
      </c>
      <c r="G60" s="3">
        <v>28</v>
      </c>
      <c r="H60" s="3">
        <v>96</v>
      </c>
      <c r="I60" s="3">
        <v>30</v>
      </c>
      <c r="J60" s="3">
        <v>100</v>
      </c>
      <c r="K60" s="3"/>
      <c r="L60" s="3"/>
      <c r="M60" s="3">
        <v>8</v>
      </c>
      <c r="N60" s="3">
        <v>10</v>
      </c>
      <c r="O60" s="3">
        <v>10</v>
      </c>
      <c r="P60" s="3">
        <f>IF(O60&gt;0,O60+2,O60)</f>
        <v>12</v>
      </c>
      <c r="Q60" s="3">
        <v>10</v>
      </c>
      <c r="R60" s="3">
        <f>ROUND(AVERAGE(B60/B$2, C60/C$2, D60/D$2, M60/M$2, N60/N$2, P60/P$2, Q60/Q$2)*100,2)</f>
        <v>96.07</v>
      </c>
      <c r="S60" s="3">
        <f>ROUND(AVERAGE(B60/B$2, C60/C$2, D60/D$2, E60/E$2, M60/M$2, N60/N$2, P60/P$2, Q60/Q$2)*100,2)</f>
        <v>96.56</v>
      </c>
      <c r="T60" s="17">
        <v>86.5</v>
      </c>
      <c r="U60" s="17">
        <f>T60+5</f>
        <v>91.5</v>
      </c>
      <c r="V60" s="3"/>
      <c r="W60" s="3"/>
      <c r="X60" s="3">
        <f>MAX(R60,S60)</f>
        <v>96.56</v>
      </c>
      <c r="Y60" s="3">
        <f>ROUND(((F60/F$2*F$3)+(G60/G$2*G$3)+(H60/H$2*H$3)+(I60/I$2*I$3)+(J60/J$2*J$3))/(F$3+G$3+H$3+I$3+J$3)*100,2)</f>
        <v>96.95</v>
      </c>
      <c r="Z60" s="3">
        <f>ROUND(((U60*U$3)+(X60*X$3)+(Y60*Y$3))/(U$3+X$3+Y$3),2)</f>
        <v>94.83</v>
      </c>
    </row>
    <row r="61" spans="1:26" x14ac:dyDescent="0.15">
      <c r="A61" s="13">
        <v>59</v>
      </c>
      <c r="B61" s="3">
        <v>18.5</v>
      </c>
      <c r="C61" s="3">
        <v>1</v>
      </c>
      <c r="D61" s="3">
        <v>1</v>
      </c>
      <c r="E61" s="11">
        <v>33.5</v>
      </c>
      <c r="F61" s="3">
        <v>36</v>
      </c>
      <c r="G61" s="3">
        <v>34</v>
      </c>
      <c r="H61" s="3">
        <v>96</v>
      </c>
      <c r="I61" s="3">
        <v>30</v>
      </c>
      <c r="J61" s="3">
        <v>100</v>
      </c>
      <c r="K61" s="3"/>
      <c r="L61" s="3"/>
      <c r="M61" s="3">
        <v>10</v>
      </c>
      <c r="N61" s="3">
        <v>10</v>
      </c>
      <c r="O61" s="3">
        <v>5</v>
      </c>
      <c r="P61" s="3">
        <f>IF(O61&gt;0,O61+2,O61)</f>
        <v>7</v>
      </c>
      <c r="Q61" s="3">
        <v>6</v>
      </c>
      <c r="R61" s="3">
        <f>ROUND(AVERAGE(B61/B$2, C61/C$2, D61/D$2, M61/M$2, N61/N$2, P61/P$2, Q61/Q$2)*100,2)</f>
        <v>88.93</v>
      </c>
      <c r="S61" s="3">
        <f>ROUND(AVERAGE(B61/B$2, C61/C$2, D61/D$2, E61/E$2, M61/M$2, N61/N$2, P61/P$2, Q61/Q$2)*100,2)</f>
        <v>86.19</v>
      </c>
      <c r="T61" s="17">
        <v>85</v>
      </c>
      <c r="U61" s="17">
        <f>T61+5</f>
        <v>90</v>
      </c>
      <c r="V61" s="3"/>
      <c r="W61" s="3"/>
      <c r="X61" s="3">
        <f>MAX(R61,S61)</f>
        <v>88.93</v>
      </c>
      <c r="Y61" s="3">
        <f>ROUND(((F61/F$2*F$3)+(G61/G$2*G$3)+(H61/H$2*H$3)+(I61/I$2*I$3)+(J61/J$2*J$3))/(F$3+G$3+H$3+I$3+J$3)*100,2)</f>
        <v>103.02</v>
      </c>
      <c r="Z61" s="3">
        <f>ROUND(((U61*U$3)+(X61*X$3)+(Y61*Y$3))/(U$3+X$3+Y$3),2)</f>
        <v>95.01</v>
      </c>
    </row>
    <row r="62" spans="1:26" x14ac:dyDescent="0.15">
      <c r="A62" s="13">
        <v>60</v>
      </c>
      <c r="B62" s="3">
        <v>16</v>
      </c>
      <c r="C62" s="3">
        <v>1</v>
      </c>
      <c r="D62" s="3">
        <v>1</v>
      </c>
      <c r="E62" s="11">
        <v>50</v>
      </c>
      <c r="F62" s="3">
        <v>22</v>
      </c>
      <c r="G62" s="3">
        <v>25</v>
      </c>
      <c r="H62" s="3">
        <v>89.6</v>
      </c>
      <c r="I62" s="3">
        <v>30</v>
      </c>
      <c r="J62" s="3">
        <v>95</v>
      </c>
      <c r="K62" s="3"/>
      <c r="L62" s="3"/>
      <c r="M62" s="3">
        <v>8</v>
      </c>
      <c r="N62" s="3">
        <v>8</v>
      </c>
      <c r="O62" s="3">
        <v>6</v>
      </c>
      <c r="P62" s="3">
        <f>IF(O62&gt;0,O62+2,O62)</f>
        <v>8</v>
      </c>
      <c r="Q62" s="3">
        <v>4</v>
      </c>
      <c r="R62" s="3">
        <f>ROUND(AVERAGE(B62/B$2, C62/C$2, D62/D$2, M62/M$2, N62/N$2, P62/P$2, Q62/Q$2)*100,2)</f>
        <v>80</v>
      </c>
      <c r="S62" s="3">
        <f>ROUND(AVERAGE(B62/B$2, C62/C$2, D62/D$2, E62/E$2, M62/M$2, N62/N$2, P62/P$2, Q62/Q$2)*100,2)</f>
        <v>82.5</v>
      </c>
      <c r="T62" s="17">
        <v>81</v>
      </c>
      <c r="U62" s="17">
        <f>T62+5</f>
        <v>86</v>
      </c>
      <c r="V62" s="3"/>
      <c r="W62" s="3"/>
      <c r="X62" s="3">
        <f>MAX(R62,S62)</f>
        <v>82.5</v>
      </c>
      <c r="Y62" s="3">
        <f>ROUND(((F62/F$2*F$3)+(G62/G$2*G$3)+(H62/H$2*H$3)+(I62/I$2*I$3)+(J62/J$2*J$3))/(F$3+G$3+H$3+I$3+J$3)*100,2)</f>
        <v>87.32</v>
      </c>
      <c r="Z62" s="3">
        <f>ROUND(((U62*U$3)+(X62*X$3)+(Y62*Y$3))/(U$3+X$3+Y$3),2)</f>
        <v>85.75</v>
      </c>
    </row>
    <row r="63" spans="1:26" x14ac:dyDescent="0.15">
      <c r="A63" s="13">
        <v>61</v>
      </c>
      <c r="B63" s="3">
        <v>20</v>
      </c>
      <c r="C63" s="3">
        <v>1</v>
      </c>
      <c r="D63" s="3">
        <v>1</v>
      </c>
      <c r="E63" s="11">
        <v>50</v>
      </c>
      <c r="F63" s="3">
        <v>36</v>
      </c>
      <c r="G63" s="3">
        <v>29</v>
      </c>
      <c r="H63" s="3">
        <v>88</v>
      </c>
      <c r="I63" s="3">
        <v>30</v>
      </c>
      <c r="J63" s="3">
        <v>100</v>
      </c>
      <c r="K63" s="3"/>
      <c r="L63" s="3"/>
      <c r="M63" s="3">
        <v>10</v>
      </c>
      <c r="N63" s="3">
        <v>10</v>
      </c>
      <c r="O63" s="3">
        <v>4</v>
      </c>
      <c r="P63" s="3">
        <f>IF(O63&gt;0,O63+2,O63)</f>
        <v>6</v>
      </c>
      <c r="Q63" s="3">
        <v>10</v>
      </c>
      <c r="R63" s="3">
        <f>ROUND(AVERAGE(B63/B$2, C63/C$2, D63/D$2, M63/M$2, N63/N$2, P63/P$2, Q63/Q$2)*100,2)</f>
        <v>94.29</v>
      </c>
      <c r="S63" s="3">
        <f>ROUND(AVERAGE(B63/B$2, C63/C$2, D63/D$2, E63/E$2, M63/M$2, N63/N$2, P63/P$2, Q63/Q$2)*100,2)</f>
        <v>95</v>
      </c>
      <c r="T63" s="17">
        <v>91</v>
      </c>
      <c r="U63" s="17">
        <f>T63+5</f>
        <v>96</v>
      </c>
      <c r="V63" s="3"/>
      <c r="W63" s="3"/>
      <c r="X63" s="3">
        <f>MAX(R63,S63)</f>
        <v>95</v>
      </c>
      <c r="Y63" s="3">
        <f>ROUND(((F63/F$2*F$3)+(G63/G$2*G$3)+(H63/H$2*H$3)+(I63/I$2*I$3)+(J63/J$2*J$3))/(F$3+G$3+H$3+I$3+J$3)*100,2)</f>
        <v>97.51</v>
      </c>
      <c r="Z63" s="3">
        <f>ROUND(((U63*U$3)+(X63*X$3)+(Y63*Y$3))/(U$3+X$3+Y$3),2)</f>
        <v>96.38</v>
      </c>
    </row>
    <row r="64" spans="1:26" x14ac:dyDescent="0.15">
      <c r="A64" s="13">
        <v>62</v>
      </c>
      <c r="B64" s="3">
        <v>20</v>
      </c>
      <c r="C64" s="3">
        <v>1</v>
      </c>
      <c r="D64" s="3">
        <v>1</v>
      </c>
      <c r="E64" s="11" t="s">
        <v>9</v>
      </c>
      <c r="F64" s="3">
        <v>33</v>
      </c>
      <c r="G64" s="3">
        <v>30</v>
      </c>
      <c r="H64" s="3">
        <v>100</v>
      </c>
      <c r="I64" s="3">
        <v>30</v>
      </c>
      <c r="J64" s="3">
        <v>85</v>
      </c>
      <c r="K64" s="3"/>
      <c r="L64" s="3"/>
      <c r="M64" s="3">
        <v>10</v>
      </c>
      <c r="N64" s="3">
        <v>10</v>
      </c>
      <c r="O64" s="3">
        <v>10</v>
      </c>
      <c r="P64" s="3">
        <f>IF(O64&gt;0,O64+2,O64)</f>
        <v>12</v>
      </c>
      <c r="Q64" s="3">
        <v>10</v>
      </c>
      <c r="R64" s="3">
        <f>ROUND(AVERAGE(B64/B$2, C64/C$2, D64/D$2, M64/M$2, N64/N$2, P64/P$2, Q64/Q$2)*100,2)</f>
        <v>102.86</v>
      </c>
      <c r="S64" s="3">
        <f>ROUND(AVERAGE(B64/B$2, C64/C$2, D64/D$2, M64/M$2, N64/N$2, P64/P$2, Q64/Q$2)*100,2)</f>
        <v>102.86</v>
      </c>
      <c r="T64" s="17">
        <v>90</v>
      </c>
      <c r="U64" s="17">
        <f>T64+5</f>
        <v>95</v>
      </c>
      <c r="V64" s="3"/>
      <c r="W64" s="3"/>
      <c r="X64" s="3">
        <f>MAX(R64,S64)</f>
        <v>102.86</v>
      </c>
      <c r="Y64" s="3">
        <f>ROUND(((F64/F$2*F$3)+(G64/G$2*G$3)+(H64/H$2*H$3)+(I64/I$2*I$3)+(J64/J$2*J$3))/(F$3+G$3+H$3+I$3+J$3)*100,2)</f>
        <v>93.89</v>
      </c>
      <c r="Z64" s="3">
        <f>ROUND(((U64*U$3)+(X64*X$3)+(Y64*Y$3))/(U$3+X$3+Y$3),2)</f>
        <v>96.31</v>
      </c>
    </row>
    <row r="65" spans="1:26" x14ac:dyDescent="0.15">
      <c r="A65" s="13">
        <v>71</v>
      </c>
      <c r="B65" s="3">
        <v>18.5</v>
      </c>
      <c r="C65" s="3">
        <v>1</v>
      </c>
      <c r="D65" s="3">
        <v>1</v>
      </c>
      <c r="E65" s="11">
        <v>31</v>
      </c>
      <c r="F65" s="3">
        <v>33</v>
      </c>
      <c r="G65" s="3">
        <v>30</v>
      </c>
      <c r="H65" s="3">
        <v>100</v>
      </c>
      <c r="I65" s="3">
        <v>30</v>
      </c>
      <c r="J65" s="3">
        <v>85</v>
      </c>
      <c r="K65" s="3"/>
      <c r="L65" s="3"/>
      <c r="M65" s="3">
        <v>10</v>
      </c>
      <c r="N65" s="3">
        <v>10</v>
      </c>
      <c r="O65" s="3">
        <v>6</v>
      </c>
      <c r="P65" s="3">
        <f>IF(O65&gt;0,O65+2,O65)</f>
        <v>8</v>
      </c>
      <c r="Q65" s="3">
        <v>10</v>
      </c>
      <c r="R65" s="3">
        <f>ROUND(AVERAGE(B65/B$2, C65/C$2, D65/D$2, M65/M$2, N65/N$2, P65/P$2, Q65/Q$2)*100,2)</f>
        <v>96.07</v>
      </c>
      <c r="S65" s="3">
        <f>ROUND(AVERAGE(B65/B$2, C65/C$2, D65/D$2, E65/E$2, M65/M$2, N65/N$2, P65/P$2, Q65/Q$2)*100,2)</f>
        <v>91.81</v>
      </c>
      <c r="T65" s="17">
        <v>87</v>
      </c>
      <c r="U65" s="17">
        <f>T65+5</f>
        <v>92</v>
      </c>
      <c r="V65" s="3"/>
      <c r="W65" s="3"/>
      <c r="X65" s="3">
        <f>MAX(R65,S65)</f>
        <v>96.07</v>
      </c>
      <c r="Y65" s="3">
        <f>ROUND(((F65/F$2*F$3)+(G65/G$2*G$3)+(H65/H$2*H$3)+(I65/I$2*I$3)+(J65/J$2*J$3))/(F$3+G$3+H$3+I$3+J$3)*100,2)</f>
        <v>93.89</v>
      </c>
      <c r="Z65" s="3">
        <f>ROUND(((U65*U$3)+(X65*X$3)+(Y65*Y$3))/(U$3+X$3+Y$3),2)</f>
        <v>93.67</v>
      </c>
    </row>
    <row r="66" spans="1:26" x14ac:dyDescent="0.15">
      <c r="A66" s="13">
        <v>72</v>
      </c>
      <c r="B66" s="3">
        <v>19</v>
      </c>
      <c r="C66" s="3">
        <v>1</v>
      </c>
      <c r="D66" s="3">
        <v>1</v>
      </c>
      <c r="E66" s="11">
        <v>50</v>
      </c>
      <c r="F66" s="3">
        <v>31</v>
      </c>
      <c r="G66" s="3">
        <v>28</v>
      </c>
      <c r="H66" s="3">
        <v>75</v>
      </c>
      <c r="I66" s="3">
        <v>29</v>
      </c>
      <c r="J66" s="3">
        <v>100</v>
      </c>
      <c r="K66" s="3"/>
      <c r="L66" s="3"/>
      <c r="M66" s="3">
        <v>8</v>
      </c>
      <c r="N66" s="3">
        <v>8</v>
      </c>
      <c r="O66" s="3">
        <v>4</v>
      </c>
      <c r="P66" s="3">
        <f>IF(O66&gt;0,O66+2,O66)</f>
        <v>6</v>
      </c>
      <c r="Q66" s="3">
        <v>8</v>
      </c>
      <c r="R66" s="3">
        <f>ROUND(AVERAGE(B66/B$2, C66/C$2, D66/D$2, M66/M$2, N66/N$2, P66/P$2, Q66/Q$2)*100,2)</f>
        <v>85</v>
      </c>
      <c r="S66" s="3">
        <f>ROUND(AVERAGE(B66/B$2, C66/C$2, D66/D$2, E66/E$2, M66/M$2, N66/N$2, P66/P$2, Q66/Q$2)*100,2)</f>
        <v>86.88</v>
      </c>
      <c r="T66" s="18" t="s">
        <v>9</v>
      </c>
      <c r="U66" s="18" t="s">
        <v>9</v>
      </c>
      <c r="V66" s="3"/>
      <c r="W66" s="3"/>
      <c r="X66" s="3">
        <f>MAX(R66,S66)</f>
        <v>86.88</v>
      </c>
      <c r="Y66" s="3">
        <f>ROUND(((F66/F$2*F$3)+(G66/G$2*G$3)+(H66/H$2*H$3)+(I66/I$2*I$3)+(J66/J$2*J$3))/(F$3+G$3+H$3+I$3+J$3)*100,2)</f>
        <v>92.59</v>
      </c>
      <c r="Z66" s="3">
        <f>ROUND(((X66*X$3)+(Y66*Y$3))/(X$3+Y$3),2)</f>
        <v>90.55</v>
      </c>
    </row>
    <row r="69" spans="1:26" x14ac:dyDescent="0.15">
      <c r="A69" s="6" t="s">
        <v>25</v>
      </c>
      <c r="B69">
        <f t="shared" ref="B69:J69" si="0">AVERAGEIF(B$4:B$66,"&gt;0")</f>
        <v>17.419354838709676</v>
      </c>
      <c r="C69">
        <f t="shared" si="0"/>
        <v>1</v>
      </c>
      <c r="D69">
        <f t="shared" si="0"/>
        <v>1</v>
      </c>
      <c r="E69">
        <f t="shared" si="0"/>
        <v>43.101694915254235</v>
      </c>
      <c r="F69">
        <f t="shared" si="0"/>
        <v>32</v>
      </c>
      <c r="G69">
        <f t="shared" si="0"/>
        <v>27.087301587301589</v>
      </c>
      <c r="H69">
        <f t="shared" si="0"/>
        <v>87.365079365079382</v>
      </c>
      <c r="I69">
        <f t="shared" si="0"/>
        <v>29.682539682539684</v>
      </c>
      <c r="J69">
        <f t="shared" si="0"/>
        <v>94.761904761904759</v>
      </c>
      <c r="M69">
        <f>AVERAGEIF(M$4:M$66,"&gt;0")</f>
        <v>9.3278688524590159</v>
      </c>
      <c r="N69">
        <f t="shared" ref="N69:U69" si="1">AVERAGEIF(N$4:N$66,"&gt;0")</f>
        <v>8.5517241379310338</v>
      </c>
      <c r="O69">
        <f t="shared" si="1"/>
        <v>6.1551724137931032</v>
      </c>
      <c r="P69">
        <f t="shared" si="1"/>
        <v>8.1551724137931032</v>
      </c>
      <c r="T69" s="19">
        <f t="shared" si="1"/>
        <v>78.633064516129039</v>
      </c>
      <c r="U69" s="19">
        <f t="shared" si="1"/>
        <v>83.633064516129039</v>
      </c>
      <c r="X69">
        <f t="shared" ref="X69:Z69" si="2">AVERAGEIF(X$4:X$66,"&gt;0")</f>
        <v>85.744761904761916</v>
      </c>
      <c r="Y69">
        <f t="shared" si="2"/>
        <v>92.357936507936557</v>
      </c>
      <c r="Z69">
        <f t="shared" si="2"/>
        <v>87.662698412698433</v>
      </c>
    </row>
    <row r="70" spans="1:26" x14ac:dyDescent="0.15">
      <c r="A70" s="6" t="s">
        <v>20</v>
      </c>
      <c r="B70">
        <f t="shared" ref="B70:J70" si="3">MEDIAN(B$4:B$66)</f>
        <v>18.5</v>
      </c>
      <c r="C70">
        <f t="shared" si="3"/>
        <v>1</v>
      </c>
      <c r="D70">
        <f t="shared" si="3"/>
        <v>1</v>
      </c>
      <c r="E70">
        <f t="shared" si="3"/>
        <v>48</v>
      </c>
      <c r="F70">
        <f t="shared" si="3"/>
        <v>33</v>
      </c>
      <c r="G70">
        <f t="shared" si="3"/>
        <v>28</v>
      </c>
      <c r="H70">
        <f t="shared" si="3"/>
        <v>89.6</v>
      </c>
      <c r="I70">
        <f t="shared" si="3"/>
        <v>30</v>
      </c>
      <c r="J70">
        <f t="shared" si="3"/>
        <v>100</v>
      </c>
      <c r="M70">
        <f>MEDIAN(M$4:M$66)</f>
        <v>10</v>
      </c>
      <c r="N70">
        <f t="shared" ref="N70:U70" si="4">MEDIAN(N$4:N$66)</f>
        <v>8</v>
      </c>
      <c r="O70">
        <f t="shared" si="4"/>
        <v>6</v>
      </c>
      <c r="P70">
        <f t="shared" si="4"/>
        <v>8</v>
      </c>
      <c r="T70" s="19">
        <f t="shared" si="4"/>
        <v>80.25</v>
      </c>
      <c r="U70" s="19">
        <f t="shared" si="4"/>
        <v>85.25</v>
      </c>
      <c r="X70">
        <f t="shared" ref="X70:Z70" si="5">MEDIAN(X$4:X$66)</f>
        <v>88.57</v>
      </c>
      <c r="Y70">
        <f t="shared" si="5"/>
        <v>92.59</v>
      </c>
      <c r="Z70">
        <f t="shared" si="5"/>
        <v>88.8</v>
      </c>
    </row>
    <row r="71" spans="1:26" s="4" customFormat="1" x14ac:dyDescent="0.15">
      <c r="A71" s="6"/>
      <c r="T71" s="20"/>
      <c r="U71" s="20"/>
    </row>
    <row r="72" spans="1:26" s="4" customFormat="1" x14ac:dyDescent="0.15">
      <c r="A72" s="6"/>
      <c r="T72" s="20"/>
      <c r="U72" s="20"/>
    </row>
    <row r="73" spans="1:26" s="4" customFormat="1" x14ac:dyDescent="0.15">
      <c r="A73" s="6"/>
      <c r="T73" s="20"/>
      <c r="U73" s="20"/>
    </row>
  </sheetData>
  <sortState ref="A4:AE66">
    <sortCondition ref="A4:A66"/>
  </sortState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"/>
  <sheetViews>
    <sheetView workbookViewId="0">
      <selection activeCell="G26" sqref="G26"/>
    </sheetView>
  </sheetViews>
  <sheetFormatPr baseColWidth="10" defaultRowHeight="13" x14ac:dyDescent="0.15"/>
  <sheetData>
    <row r="2" spans="1:19" x14ac:dyDescent="0.15">
      <c r="A2" t="s">
        <v>10</v>
      </c>
    </row>
    <row r="3" spans="1:19" x14ac:dyDescent="0.15">
      <c r="A3" s="4">
        <v>931845571</v>
      </c>
      <c r="B3" s="4" t="s">
        <v>11</v>
      </c>
      <c r="C3" s="4" t="s">
        <v>12</v>
      </c>
      <c r="D3" s="4" t="s">
        <v>13</v>
      </c>
      <c r="E3" s="4"/>
      <c r="F3" s="4"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>
        <v>0</v>
      </c>
      <c r="R3" s="4">
        <v>0</v>
      </c>
      <c r="S3" s="4"/>
    </row>
    <row r="4" spans="1:19" x14ac:dyDescent="0.15">
      <c r="A4" s="4">
        <v>931784952</v>
      </c>
      <c r="B4" s="4" t="s">
        <v>14</v>
      </c>
      <c r="C4" s="4" t="s">
        <v>15</v>
      </c>
      <c r="D4" s="4" t="s">
        <v>16</v>
      </c>
      <c r="E4" s="4"/>
      <c r="F4" s="4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v>0</v>
      </c>
      <c r="R4" s="4">
        <v>0</v>
      </c>
      <c r="S4" s="4"/>
    </row>
    <row r="5" spans="1:19" x14ac:dyDescent="0.15">
      <c r="A5" s="4">
        <v>932476570</v>
      </c>
      <c r="B5" s="4" t="s">
        <v>17</v>
      </c>
      <c r="C5" s="4" t="s">
        <v>18</v>
      </c>
      <c r="D5" s="4" t="s">
        <v>19</v>
      </c>
      <c r="E5" s="4"/>
      <c r="F5" s="4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>
        <v>0</v>
      </c>
      <c r="R5" s="4">
        <v>0</v>
      </c>
      <c r="S5" s="4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2018-01-10T15:08:33Z</dcterms:created>
  <dcterms:modified xsi:type="dcterms:W3CDTF">2018-03-05T20:55:21Z</dcterms:modified>
</cp:coreProperties>
</file>